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040" windowHeight="9225" tabRatio="500" firstSheet="2" activeTab="3"/>
  </bookViews>
  <sheets>
    <sheet name="2018-lengkap" sheetId="1" r:id="rId1"/>
    <sheet name="Keluarga" sheetId="2" r:id="rId2"/>
    <sheet name="Sheet4" sheetId="3" r:id="rId3"/>
    <sheet name="2018-doa" sheetId="4" r:id="rId4"/>
    <sheet name="Sheet1" sheetId="5" r:id="rId5"/>
  </sheets>
  <definedNames>
    <definedName name="_xlnm._FilterDatabase" localSheetId="0" hidden="1">'2018-lengkap'!$A$1:$E$377</definedName>
    <definedName name="_xlnm._FilterDatabase" localSheetId="3" hidden="1">'2018-doa'!$A$1:$I$90</definedName>
  </definedName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<sst xmlns="http://schemas.openxmlformats.org/spreadsheetml/2006/main" count="333">
  <si>
    <t>pilih</t>
  </si>
  <si>
    <t>Hari</t>
  </si>
  <si>
    <t>tgl</t>
  </si>
  <si>
    <t>bulan</t>
  </si>
  <si>
    <t>Bacaan</t>
  </si>
  <si>
    <t>bulan= 2 tahun= 2018</t>
  </si>
  <si>
    <t>bulan= 3 tahun= 2018</t>
  </si>
  <si>
    <t>bulan= 4 tahun= 2018</t>
  </si>
  <si>
    <t>bulan= 5 tahun= 2018</t>
  </si>
  <si>
    <t>bulan= 6 tahun= 2018</t>
  </si>
  <si>
    <t>bulan= 7 tahun= 2018</t>
  </si>
  <si>
    <t>bulan= 8 tahun= 2018</t>
  </si>
  <si>
    <t>bulan= 9 tahun= 2018</t>
  </si>
  <si>
    <t>bulan= 10 tahun= 2018</t>
  </si>
  <si>
    <t>bulan= 11 tahun= 2018</t>
  </si>
  <si>
    <t>bulan= 12 tahun= 2018</t>
  </si>
  <si>
    <t>Aloysius Lamakey</t>
  </si>
  <si>
    <t>Pugeran - Gg. Nilam No. 6</t>
  </si>
  <si>
    <t>081328034283</t>
  </si>
  <si>
    <t>Ariwibowo Sudaryanto, Fransiskus Xaverius</t>
  </si>
  <si>
    <t>Pugeran - Jl. Utama</t>
  </si>
  <si>
    <t>08586335678</t>
  </si>
  <si>
    <t>Banarudin, Thomas</t>
  </si>
  <si>
    <t>Pugeran - RT.21 RW. 64 Gg. Bimo</t>
  </si>
  <si>
    <t>085868421306</t>
  </si>
  <si>
    <t>Dalyono, Valentinus</t>
  </si>
  <si>
    <t>SombomeRTen 06, RW 21</t>
  </si>
  <si>
    <t>081932601029</t>
  </si>
  <si>
    <t>Djoko Marsito, Yohanes</t>
  </si>
  <si>
    <t>Pugeran, Maguwoharjo</t>
  </si>
  <si>
    <t>085820133321</t>
  </si>
  <si>
    <t>Gelungminagkoro Widyanurcahyo, Dominikus</t>
  </si>
  <si>
    <t>081328624116</t>
  </si>
  <si>
    <t>Heru Pratomo, Aloysius</t>
  </si>
  <si>
    <t>SombomeRTen RT06/RW21 Maguwoharjo, Depok, Sleman</t>
  </si>
  <si>
    <t>+6281328259725</t>
  </si>
  <si>
    <t>Keso Muda, Andreas</t>
  </si>
  <si>
    <t>Pugeran - RT 02 RW 64 Gg. Bima No 27</t>
  </si>
  <si>
    <t>081328692102</t>
  </si>
  <si>
    <t>Krisni Prihartati, Cornelia</t>
  </si>
  <si>
    <t>0274-4333615; 08574335162</t>
  </si>
  <si>
    <t>Mardi Susanti, Agustina</t>
  </si>
  <si>
    <t>Pugeran - RT.07 RW.65 Jl. Puger V No 2</t>
  </si>
  <si>
    <t>08164229555</t>
  </si>
  <si>
    <t>Nanik Ismarjati, Maria Theresia</t>
  </si>
  <si>
    <t>SombomeRTen - RT.06 RW. 21 Gg. Sadewo 185</t>
  </si>
  <si>
    <t>081568612272</t>
  </si>
  <si>
    <t>Niha Lamakey, Yakobus</t>
  </si>
  <si>
    <t>0274 7839098</t>
  </si>
  <si>
    <t>Sandi Ignatius</t>
  </si>
  <si>
    <t>Pugeran - RT.02 RW.64</t>
  </si>
  <si>
    <t>085292171946</t>
  </si>
  <si>
    <t>Saptanto Sarwo Basuki, Yohanes</t>
  </si>
  <si>
    <t>Jl. Puger Utama, Gg Perkutut No. 88, Pugeran, Maguwoharjo, Depok, Sleman</t>
  </si>
  <si>
    <t>+6281373249666</t>
  </si>
  <si>
    <t>Setyawan Putra, Thomas</t>
  </si>
  <si>
    <t>Pugeran, Jl. Jupiter I No.9, Maguwoharjo</t>
  </si>
  <si>
    <t>082138125680</t>
  </si>
  <si>
    <t>Sudarmadi, Yohanes</t>
  </si>
  <si>
    <t>Pugeran, Jl. Pugeran Utama No. 66, Maguwoharjo</t>
  </si>
  <si>
    <t>0274 4333545</t>
  </si>
  <si>
    <t>Sujarwanto, Agustinus</t>
  </si>
  <si>
    <t>Pugeran- RT.09 RW.065 Jl. Pugeran Utama</t>
  </si>
  <si>
    <t>08157955674</t>
  </si>
  <si>
    <t>Sularto, Fransiscus Xaverius</t>
  </si>
  <si>
    <t>Pugeran - RT.04 RW. 09 Jl. Lele I No 4</t>
  </si>
  <si>
    <t>0813141698</t>
  </si>
  <si>
    <t>Sunaryo Prononagoro KRA, Yohanes Pemandi</t>
  </si>
  <si>
    <t>Pugeran- RT 17 RW. 65 Jl. Perkutut</t>
  </si>
  <si>
    <t>0274 7400625</t>
  </si>
  <si>
    <t>Supriadi, Cornelius</t>
  </si>
  <si>
    <t>Pugeran, Jl. Perkutut Komp. Batan</t>
  </si>
  <si>
    <t>0274 7497125</t>
  </si>
  <si>
    <t>Suprihatin, Kristina</t>
  </si>
  <si>
    <t>Pugeran - RT.10 RW 64 Jl. Merpati No 1</t>
  </si>
  <si>
    <t>081568052255</t>
  </si>
  <si>
    <t>Supriyana, Antonius</t>
  </si>
  <si>
    <t>Pugeran</t>
  </si>
  <si>
    <t>085865355895</t>
  </si>
  <si>
    <t>Suradi, Neo</t>
  </si>
  <si>
    <t>Pugeran - RT.10 RW.64, Maguwoharjo</t>
  </si>
  <si>
    <t>0274 556180</t>
  </si>
  <si>
    <t>Suripto, Yohanes</t>
  </si>
  <si>
    <t>Pugeran Gg. Nilam No. 4</t>
  </si>
  <si>
    <t>0817889303</t>
  </si>
  <si>
    <t>Suroyo, Paulus</t>
  </si>
  <si>
    <t>Pugeran - RT.03 RW.09 Gg. Bawal</t>
  </si>
  <si>
    <t>08122752803</t>
  </si>
  <si>
    <t>Suyanto, Yohanes</t>
  </si>
  <si>
    <t>SombomeRTen - RT.06 RW.21</t>
  </si>
  <si>
    <t>0274-4333886</t>
  </si>
  <si>
    <t>Temon Siswo Utomo, Margaretha</t>
  </si>
  <si>
    <t>Pugeran - RT.09 RW.65</t>
  </si>
  <si>
    <t>Triyono, Cornelius</t>
  </si>
  <si>
    <t>Pugeran - RT 003 RW 009 - Jl. Utama, Gg. Bawal, Maguwoharjo</t>
  </si>
  <si>
    <t>081578179267</t>
  </si>
  <si>
    <t>\centering \nexturut &amp;</t>
  </si>
  <si>
    <t xml:space="preserve">Apriliana Wulandari, Herminigilda &amp; 2002 &amp; Sunaryo Prononagoro Kra, Yohanes Pemandi \par  Pugeran- RT 17 RW. 65 Jl. Perkutut &amp; 0274 7400625 \\ \hline </t>
  </si>
  <si>
    <t xml:space="preserve">Aurel Dwi Irawan Putra, Fabianus &amp; 2001 &amp; Setyawan Putra, Thomas \par  Pugeran, Jl. Jupiter I No.9, Maguwoharjo &amp; 082138125680 \\ \hline </t>
  </si>
  <si>
    <t xml:space="preserve">Desicea Calista, Redempta &amp; 1999 &amp; Saptanto Sarwo Basuki, Yohanes \par  Jl. Puger Utama, Gg Perkutut No. 88, Pugeran, Maguwoharjo, Depok, Sleman &amp; +6281373249666 \\ \hline </t>
  </si>
  <si>
    <t xml:space="preserve">Widiastuti, Sisilia &amp; 1999 &amp; Suprihatin, Kristina \par  Pugeran - RT.10 RW 64 Jl. Merpati No 1 &amp; 081568052255 \\ \hline </t>
  </si>
  <si>
    <t xml:space="preserve">Oldi Kristianto, Eduardus &amp; 1998 &amp; Suyanto, Yohanes \par  Sombomerten - RT.06 RW.21 &amp; 0274-4333886 \\ \hline </t>
  </si>
  <si>
    <t xml:space="preserve">Sinar Mas Putra Pratama, Damasus &amp; 1998 &amp; Triyono, Cornelius \par  Pugeran - RT 003 RW 009 - Jl. Utama, Gg. Bawal, Maguwoharjo &amp; 081578179267 \\ \hline </t>
  </si>
  <si>
    <t xml:space="preserve">Pratama Krisna Bayu Aji, Stefanus &amp; 1997 &amp; Suroyo, Paulus \par  Pugeran - RT.03 RW.09 Gg. Bawal &amp; 08122752803 \\ \hline </t>
  </si>
  <si>
    <t xml:space="preserve">Wahyu Widodo, Bernadus &amp; 1997 &amp; Suprihatin, Kristina \par  Pugeran - RT.10 RW 64 Jl. Merpati No 1 &amp; 081568052255 \\ \hline </t>
  </si>
  <si>
    <t xml:space="preserve">Titisari, Lusia &amp; 1997 &amp; Banarudin, Thomas \par  Pugeran - RT.21 RW. 64 Gg. Bimo &amp; 085868421306 \\ \hline </t>
  </si>
  <si>
    <t xml:space="preserve">Delphito Nugroho, Bartolomeus &amp; 1997 &amp; Suyanto, Yohanes \par  Sombomerten - RT.06 RW.21 &amp; 0274-4333886 \\ \hline </t>
  </si>
  <si>
    <t xml:space="preserve">Sode Muda Valentia, Eleonora &amp; 1996 &amp; Keso Muda, Andreas \par  Pugeran - RT 02 RW 64 Gg. Bima No 27 &amp; 081328692102 \\ \hline </t>
  </si>
  <si>
    <t xml:space="preserve">Irawan Putramas, Tera &amp; 1995 &amp; Setyawan Putra, Thomas \par  Pugeran, Jl. Jupiter I No.9, Maguwoharjo &amp; 082138125680 \\ \hline </t>
  </si>
  <si>
    <t xml:space="preserve">Iglia Lucya, Paulina &amp; 1995 &amp; Sandi Ignatius \par  Pugeran - RT.02 RW.64  &amp; 085292171946 \\ \hline </t>
  </si>
  <si>
    <t xml:space="preserve">Stanley Andi Pradana, Ignatius &amp; 1994 &amp; Saptanto Sarwo Basuki, Yohanes \par  Jl. Puger Utama, Gg Perkutut No. 88, Pugeran, Maguwoharjo, Depok, Sleman &amp; +6281373249666 \\ \hline </t>
  </si>
  <si>
    <t xml:space="preserve">Melati, Rosevita &amp; 1994 &amp; Suradi, Neo \par  Pugeran - RT.10 RW.64, Maguwoharjo &amp; 0274 556180 \\ \hline </t>
  </si>
  <si>
    <t xml:space="preserve">Sadewa Setyanta, Pascalis &amp; 1993 &amp; Suyanto, Yohanes \par  Sombomerten - RT.06 RW.21 &amp; 0274-4333886 \\ \hline </t>
  </si>
  <si>
    <t xml:space="preserve">Aditya Bimantara, Andreas &amp; 1993 &amp; Supriadi, Cornelius \par  Pugeran, Jl. Perkutut Komp. Batan &amp; 0274 7497125 \\ \hline </t>
  </si>
  <si>
    <t xml:space="preserve">Emerita Davita, Rosalinda &amp; 1991 &amp; Supriyana, Antonius \par  Pugeran &amp; 085865355895 \\ \hline </t>
  </si>
  <si>
    <t xml:space="preserve">Edlina Adiaty, Clara &amp; 1991 &amp; Supriadi, Cornelius \par  Pugeran, Jl. Perkutut Komp. Batan &amp; 0274 7497125 \\ \hline </t>
  </si>
  <si>
    <t xml:space="preserve">Regina Tri Marieska, Maria &amp; 1989 &amp; Djoko Marsito, Yohanes \par  Pugeran, Maguwoharjo &amp; 085820133321 \\ \hline </t>
  </si>
  <si>
    <t xml:space="preserve">Krissanti Dewi Danudibroto, Emerentiana &amp; 1988 &amp; Krisni Prihartati, Cornelia \par  Pugeran - Jl. Utama &amp; 0274-4333615; 08574335162 \\ \hline </t>
  </si>
  <si>
    <t xml:space="preserve">Febrianto, Dominik &amp; 1987 &amp; Suripto, Yohanes \par  Pugeran Gg. Nilam No. 4 &amp; 0817889303 \\ \hline </t>
  </si>
  <si>
    <t xml:space="preserve">Amarylis Illona Muda, Maria &amp; 1987 &amp; Keso Muda, Andreas \par  Pugeran - RT 02 RW 64 Gg. Bima No 27 &amp; 081328692102 \\ \hline </t>
  </si>
  <si>
    <t xml:space="preserve">Lamakey Maria Anastasia Bare &amp; 1985 &amp; Aloysius Lamakey \par  Pugeran - Gg. Nilam No. 6 &amp; 081328034283 \\ \hline </t>
  </si>
  <si>
    <t>Bulan</t>
  </si>
  <si>
    <t>Bln</t>
  </si>
  <si>
    <t>Kegiatan</t>
  </si>
  <si>
    <t>Tempat</t>
  </si>
  <si>
    <t>Petugas 1</t>
  </si>
  <si>
    <t>Petugas 2</t>
  </si>
  <si>
    <t>Januari</t>
  </si>
  <si>
    <t>Doa lingkungan</t>
  </si>
  <si>
    <t>1Sam. 4:1-11,Mzm. 44:10-11,14-15,24-25,Mrk. 1:40-45,Kej. 4:1-24,</t>
  </si>
  <si>
    <t>Neo Suradi</t>
  </si>
  <si>
    <t>Anton Supriyana</t>
  </si>
  <si>
    <t>Sri Utami Chrisssumiwi, MM</t>
  </si>
  <si>
    <t>Kis. 22:3-16,Kis. 9:1-22,Mzm. 117:1,2,Mrk. 16:15-18,Gal. 1:11-24,</t>
  </si>
  <si>
    <t>Joglo lawas</t>
  </si>
  <si>
    <t>Eleonora Keso Muda</t>
  </si>
  <si>
    <t>Februari</t>
  </si>
  <si>
    <t>1Raj. 11:4-13,Mzm. 106:3-4,35-36,37,40,Mrk. 7:24-30,Kej. 44:1-20,30-34,</t>
  </si>
  <si>
    <t>Y. Sudarmadi</t>
  </si>
  <si>
    <t>Y. Suyanto</t>
  </si>
  <si>
    <t>Maria Sode Muda</t>
  </si>
  <si>
    <t>APP I</t>
  </si>
  <si>
    <t>1Ptr. 5:1-4,Mzm. 23:1-3a,3b-4,5,6,Mat. 16:13-19,Kis. 11:1-18,1Kor. 12:1-11,</t>
  </si>
  <si>
    <t>Tim</t>
  </si>
  <si>
    <t>Maret</t>
  </si>
  <si>
    <t>APP II</t>
  </si>
  <si>
    <t>Yer. 17:5-10,Mzm. 1:1-2,3,4,6,Luk. 16:19-31,Kel. 18:13-27,</t>
  </si>
  <si>
    <t>APP III</t>
  </si>
  <si>
    <t>Yer. 7:23-28,Mzm. 95:1-2,6-7,8-9,Luk. 11:14-23,Kel. 34:10-28,</t>
  </si>
  <si>
    <t>APP IV</t>
  </si>
  <si>
    <t>Kel. 32:7-14,Mzm. 106:19-20,21-22,23,Yoh. 5:31-47,Bil. 3:1-13; 8:5-11,</t>
  </si>
  <si>
    <t>APP V</t>
  </si>
  <si>
    <t>Kej. 17:3-9,Mzm. 105:4-5,6-7,8-9,Yoh. 8:51-59,Bil. 20:1-13; 21:4-9,</t>
  </si>
  <si>
    <t>April</t>
  </si>
  <si>
    <t>Pesta Paskah</t>
  </si>
  <si>
    <t>Kis. 5:27-33,Mzm. 34:2,9,17-18,19-20,Yoh. 3:31-36,Kis. 7:1-16,</t>
  </si>
  <si>
    <t>Y. Djoko Marsito</t>
  </si>
  <si>
    <t>Kis. 13:13-25,Mzm. 89:2-3,21-22,25,27,Yoh. 13:16-20,Kis. 14:8-15:4,</t>
  </si>
  <si>
    <t>Andre Keso Muda</t>
  </si>
  <si>
    <t>Maria R. Tri Marieska</t>
  </si>
  <si>
    <t>Mei</t>
  </si>
  <si>
    <t>BKL+Rosario</t>
  </si>
  <si>
    <t>Kis. 14:19-28,Mzm. 145:10-11,12-13ab,21,Yoh. 14:27-31a,Kis. 17:19-34,</t>
  </si>
  <si>
    <t>Nanik Ismarjati, M. Th.</t>
  </si>
  <si>
    <t>Yulia Jatiningsih</t>
  </si>
  <si>
    <t>Nanik Ismarjiyati</t>
  </si>
  <si>
    <t>Kis. 15:1-6,Mzm. 122:1-2,3-4a,4b-5,Yoh. 15:1-8,Kis. 18:1-28,</t>
  </si>
  <si>
    <t>Saptanto S.B.,Y.</t>
  </si>
  <si>
    <t>Ign. Stanley Andi P</t>
  </si>
  <si>
    <t>1Kor. 15:1-8,Mzm. 19:2-3,4-5,Yoh. 14:6-14,Kis. 5:12-32,1Kor. 1:17-2:5,1Kor. 4:1-16,</t>
  </si>
  <si>
    <t>Agnes Sukarmi</t>
  </si>
  <si>
    <t>Prima Ari</t>
  </si>
  <si>
    <t>Kis. 15:22-31,Mzm. 57:8-9,10-12,Yoh. 15:12-17,Kis. 19:21-41,</t>
  </si>
  <si>
    <t>KRA YP Prononagoro</t>
  </si>
  <si>
    <t>H.A. Wulandari</t>
  </si>
  <si>
    <t>Kis. 16:1-10,Mzm. 100:1-2,3,5,Yoh. 15:18-21,Kis. 20:1-16,</t>
  </si>
  <si>
    <t>C. Supriadi</t>
  </si>
  <si>
    <t>Kis. 10:25-26,34-35,44-48,Mzm. 98:1,2-3ab,3cd-4,1Yoh. 4:7-10,Yoh. 15:9-17,Kis. 20:17-38,</t>
  </si>
  <si>
    <t>V. Dalyono</t>
  </si>
  <si>
    <t>V. Isti Rudati</t>
  </si>
  <si>
    <t>Kis. 16:11-15,Mzm. 149:1-2,3-4,5-6a,9b,Yoh. 15:26-16:4a,Kis. 21:1-26,</t>
  </si>
  <si>
    <t>Kis. 16:22-34,Mzm. 138:1-2a,2bc-3,7c-8,Yoh. 16:5-11,Kis. 21:27-39,</t>
  </si>
  <si>
    <t>Ign. Sandy</t>
  </si>
  <si>
    <t>A. Heru Pratama</t>
  </si>
  <si>
    <t>Kis. 17:15,22-18:1,Mzm. 148:1-2,11-12ab,12c-14a,14bcd,Yoh. 16:12-15,Kis. 21:40-22:21,</t>
  </si>
  <si>
    <t>Heru Pratama, A</t>
  </si>
  <si>
    <t>C. Triyono</t>
  </si>
  <si>
    <t>Kis. 1:1-11,Mzm. 47:2-3,6-7,8-9,Ef. 1:17-23,Ef. 4:1-13,Ef. 4:1-7,11-13,Mrk. 16:15-20,Ef 4:1-24,</t>
  </si>
  <si>
    <t>Kis. 18:9-18,Mzm. 47:2-3,4-5,6-7,Yoh. 16:20-23a,Kis. 22:22-23:11,</t>
  </si>
  <si>
    <t>P. Suroyo</t>
  </si>
  <si>
    <t>Anastasia H. Djuwarni</t>
  </si>
  <si>
    <t>Kis. 18:23-28,Mzm. 47:2-3,8-9,10,Yoh. 16:23b-28,Kis. 23:12-35,</t>
  </si>
  <si>
    <t>Kis. 1:15-17,20a,20c-26,Mzm. 103:1-2,11-12,19-20ab,1Yoh. 4:11-16,Yoh. 17:11b-19,Kis. 24:1-6,8b-27,</t>
  </si>
  <si>
    <t>Kis. 1:15-17,20-26,Mzm. 113:1-2,3-4,5-6,7-8,Yoh. 15:9-17,Kis. 5:12-32,1Kor. 1:17-2:5,1Kor. 4:1-16,</t>
  </si>
  <si>
    <t>FX. Sularto</t>
  </si>
  <si>
    <t>Kis. 20:17-27,Mzm. 68:10-11,20-21,Yoh. 17:1-11a,Kis. 26:1-32,</t>
  </si>
  <si>
    <t>Kis. 20:28-38,Mzm. 68:29-30,33-35a,35b-36c,Yoh. 17:11b-19,Kis. 27:1-20,</t>
  </si>
  <si>
    <t>Kis. 22:30; 23:6-11,Mzm. 16:1-2a,5,7-8,9-10,11,Yoh. 17:20-26,Kis. 27:21-44,</t>
  </si>
  <si>
    <t>MR Djarot SW</t>
  </si>
  <si>
    <t>FX Sularto</t>
  </si>
  <si>
    <t>Djoko Marsito</t>
  </si>
  <si>
    <t>Kis. 25:13-21,Mzm. 103:1-2,11-12,19-20ab,Yoh. 21:15-19,Kis. 28:1-14,</t>
  </si>
  <si>
    <t>Ch. Setya Prihatiningtyas</t>
  </si>
  <si>
    <t>Kej. 11:1-9,Kel. 19:3-8a,16-20b,Yeh. 37:1-14,Yl. 2:28-32,Mzm. 104:1-2a, 24, 27-28,29bc-30,Rm. 8:22-27,Yoh. 7:37-39,Kis. 28:15-28,30-31,</t>
  </si>
  <si>
    <t>V. Indah Kartikasari</t>
  </si>
  <si>
    <t>Kis. 2:1-11,Mzm. 104:1ab,24ac,29bc,Gal. 5:16-25,Yoh. 15:26-27; 16:12-15,Rm. 8:5-27,</t>
  </si>
  <si>
    <t>T. Banarudin</t>
  </si>
  <si>
    <t>A. Sri Supriyati</t>
  </si>
  <si>
    <t>Yak. 3:13-18,Mzm. 19:8,9,10,15,Mrk. 9:14-29,2Kor. 1:15-2:11,</t>
  </si>
  <si>
    <t>Yak. 4:1-10,Mzm. 55:7-8,9-10a,10b-11a,10b-11a,23,Mrk. 9:30-37,2Kor. 2:12-3:6,</t>
  </si>
  <si>
    <t>Yak. 4:13-17,Mzm. 49:2-3,6-7,8-10,11,Mrk. 9:38-40,2Kor. 3:7-4:4,</t>
  </si>
  <si>
    <t>Y Suyanto</t>
  </si>
  <si>
    <t>Yak. 5:1-6,Mzm. 49:14-15ab,15cd-16,17-18,19-20,Mrk. 9:41-50,2Kor. 4:5-18,</t>
  </si>
  <si>
    <t>K Suprihatin Waldiman</t>
  </si>
  <si>
    <t>Yak. 5:9-12,Mzm. 103:1-2,3-4,8-9,11-12,Mrk. 10:1-12,2Kor. 5:1-21,</t>
  </si>
  <si>
    <t>Yak. 5:13-20,Mzm. 141:1-2,3,8,Mrk. 10:13-16,2Kor. 6:1-7:1,</t>
  </si>
  <si>
    <t>Lusia Titisari</t>
  </si>
  <si>
    <t>Ul. 4:32-34,39-40,Mzm. 33:4-5,6,9,18-19,20,22,Rm. 8:14-17,Mat. 28:16-20,Ef 1:1-14,1Kor 2:1-16,</t>
  </si>
  <si>
    <t>1Ptr. 1:3-9,Mzm. 111:1-2,5-6,9,10c,Mrk. 10:17-27,2Kor. 8:1-24,</t>
  </si>
  <si>
    <t>1Ptr. 1:10-16,Mzm. 98:1,2-3ab,3c-4,Mrk. 10:28-31,2Kor. 9:1-15,</t>
  </si>
  <si>
    <t>Gelung Minangkoro</t>
  </si>
  <si>
    <t>1Ptr. 1:18-25,Mzm. 147:12-13,14-15,19-20,Mrk. 10:32-45,2Kor. 10:1-11:6,</t>
  </si>
  <si>
    <t>Zef. 3:14-18a,Rm. 12:9-16b,Yes. 12:2-3,4,Luk. 1:39-56,Kid. 2:8-14; 8:6-7,</t>
  </si>
  <si>
    <t>Juni</t>
  </si>
  <si>
    <t>1Raj. 18:41-46,Mzm. 65:10abcd,10e-11,12-13,Mat. 5:20-26,Flp. 3:1-16,</t>
  </si>
  <si>
    <t>Heru Pratama</t>
  </si>
  <si>
    <t>Kis. 3:1-10,Mzm. 19:2-3,4-5,Gal. 1:11-20,Yoh. 21:15-19,Ezr. 9:1-9,15-10:5,</t>
  </si>
  <si>
    <t>Juli</t>
  </si>
  <si>
    <t>Hos. 11:1,3-4,8c-9,Mzm. 80:2ac,3b,15-16,Mat. 10:7-15,Ams. 10:6-32,</t>
  </si>
  <si>
    <t>Sir. 44:1,10-15,Mzm. 132:11,13-14,17-18,Mat. 13:16-17,Ayb. 23:1-24:12,</t>
  </si>
  <si>
    <t>Agustus</t>
  </si>
  <si>
    <t>Yer. 31:31-34,Mzm. 51:12-13,14-15,18-19,Mat. 16:13-23,Yl. 3:9-21,</t>
  </si>
  <si>
    <t>Yeh. 36:23-28,Mzm. 51:12-13,14-15,18-19,Mat. 22:1-14,Pkh. 6:12-7:28,</t>
  </si>
  <si>
    <t>September</t>
  </si>
  <si>
    <t>BKSN I</t>
  </si>
  <si>
    <t>1Kor. 3:18-23,Mzm. 24:1-2,3-4ab,5-6,Luk. 5:1-11,2Tim. 2:1-21,</t>
  </si>
  <si>
    <t>BKSN II</t>
  </si>
  <si>
    <t>1Kor. 8:1b-7,11-13,Mzm. 139:1-3,13-14ab,23-24,Luk. 6:27-38,2Ptr. 3:1-10,</t>
  </si>
  <si>
    <t>BKSN III</t>
  </si>
  <si>
    <t>1Kor. 15:1-11,Mzm. 118:1-2,16ab-17,28,Luk. 7:36-50,Est. 5:1-14; 7:1-10,</t>
  </si>
  <si>
    <t>BKSN IV</t>
  </si>
  <si>
    <t>Pkh. 1:2-11,Mzm. 90:3-4,5-6,12-13,14,17,Luk. 9:7-9,BcO Tb. 6:1-17.,</t>
  </si>
  <si>
    <t>Oktober</t>
  </si>
  <si>
    <t>Rosario</t>
  </si>
  <si>
    <t>Ayb. 1:6-22,Mzm. 17:1,2-3,6-7,Luk. 9:46-50,. atau :,Yes. 66:10-14b,1Kor. 12:31-13:13,Mat. 18:1-4,2Taw. 29:1-2; 30:1-16a,</t>
  </si>
  <si>
    <t>Kel. 23:20-23a,Mzm. 91:1-2,3-4,5-6,10-11,Mat. 18:1-5,10,Ydt. 10:1-5,11-17; 11:1-8,20-23,</t>
  </si>
  <si>
    <t>Ayb. 9:1-12,14-16,Mzm. 88:10bc-11,12-13,14-15,Luk. 9:57-62,Ydt. 8:10-14,28-33; 9:1-14,</t>
  </si>
  <si>
    <t>Ayb. 19:21-27,Mzm. 27:7-8a,8b-9abc,13-14,Luk. 10:1-12,Ydt. 10:1-5,11-17; 11:1-8,20-23,</t>
  </si>
  <si>
    <t>Ayb. 38:1,12-21; 39:36-38,Mzm. 139:1-3,7-8,9-10,13-14ab,Luk. 10:13-16,Ydt. 12:1-13:2,</t>
  </si>
  <si>
    <t>Ayb. 42:1-3,5-6,12-17,Mzm. 119:66,71,75,91,125,130,Luk. 10:17-24,Ydt. 13:3-14:7,</t>
  </si>
  <si>
    <t>Kej. 2:18-24,Mzm. 128:1-2,3,4-5,6,Ibr. 2:9-11,Mrk. 10:2-16,Mrk. 10:2-12,Sir. 1:1-20,</t>
  </si>
  <si>
    <t>Gal. 1:6-12,Mzm. 111:1-2,7-8,9,10c,Luk. 10:25-37,Sir. 2:1-18,</t>
  </si>
  <si>
    <t>Gal. 1:13-24,Mzm. 139:1-3,13-14ab,14c-15,Luk. 10:38-42,Sir. 3:1-16,</t>
  </si>
  <si>
    <t>Gal. 2:1-2,7-14,Mzm. 117:1,2,Luk. 11:1-4,Sir. 3:17-4:10,</t>
  </si>
  <si>
    <t>Gal. 3:1-5,Luk. 1:69-70,71-72,73-75,Luk. 11:5-13,Sir. 5:1-6:4,</t>
  </si>
  <si>
    <t>Gal. 3:7-14,Mzm. 111:1-2,3-4,5-6,Luk. 11:15-26,Sir. 6:5-37,</t>
  </si>
  <si>
    <t>Gal. 3:22-29,Mzm. 105:2-3,4-5,6-7,Luk. 11:27-28,Sir. 7:22-36,</t>
  </si>
  <si>
    <t>Keb. 7:7-11,Mzm. 90:12-13,14-15,16-17,Ibr. 4:12-13,Mrk. 10:17-30,Mrk. 10:17-27,Sir. 10:6-18,</t>
  </si>
  <si>
    <t>Gal. 4:22-24,26-27,31-5:1,Mzm. 113:1-2,3-4,5a,6-7,Luk. 11:29-32,Sir. 11:11-28,</t>
  </si>
  <si>
    <t>Gal. 4:31b-5:6,Mzm. 119:41,43,44,45,47,48,Luk. 11:37-41,Sir. 14:20-15:10,</t>
  </si>
  <si>
    <t>Gal. 5:18-25,Mzm. 1:1-2,3,4,6,Luk. 11:42-46,Sir. 15:11-20,</t>
  </si>
  <si>
    <t>2Tim. 4:10-17b,Mzm. 145:10-11,12-13ab,17-18,Luk. 10:1-9,Kis. 9:27-31; 11:19-26,</t>
  </si>
  <si>
    <t>Ef. 1:11-14,Mzm. 33:1-2,4-5,12-13,Luk. 12:1-7,Sir. 17:15-32,</t>
  </si>
  <si>
    <t>Ef. 1:15-23,Mzm. 8:2-3a,4-5,6-7,Luk. 12:8-12,Sir. 24:1-22,</t>
  </si>
  <si>
    <t>Yes. 53:10-11,Mzm. 33:4-5,18-19,20,22,Ibr. 4:14-16,Mrk. 10:35-45,Mrk. 10:42-45,Sir. 26:1-4,9-18,</t>
  </si>
  <si>
    <t>Ef. 2:1-10,Mzm. 100:2,3,4,5,Luk. 12: 13-21,Sir. 27:22-28:7,</t>
  </si>
  <si>
    <t>Ef. 2:12-22,Mzm. 85:9ab-10,11-12,13-14,Luk. 12:35-38,Sir. 29:1-13; 31:1-4,</t>
  </si>
  <si>
    <t>Ef. 3:2-12,Yes. 12:2-3,4bcd,5-6,Luk. 12:39-48,Sir. 35:1-17,</t>
  </si>
  <si>
    <t>Ef. 3:14-21,Mzm. 33:1-2,4-5,11-12,18-19,Luk. 12:49-53,Sir. 38:24-39:11,</t>
  </si>
  <si>
    <t>Ef. 4:1-6,Mzm. 24:1-2,3-4ab,5-6,Luk. 12:54-59,Sir. 42:15-25; 43:27-33,</t>
  </si>
  <si>
    <t>Ef. 4:7-16,Mzm. 122:1-2,3-4a,4b-5,Luk. 13:1-9,Sir. 51:1-12,</t>
  </si>
  <si>
    <t>Yer. 31:7-9,Mzm. 126:1-2ab,2cd-3,4-5,6,Ibr. 5:1-6,Mrk. 10:46-52,Keb. 1:1-15,</t>
  </si>
  <si>
    <t>Ef. 4:32-5:8,Mzm. 1:1-2,3,4,6,Luk. 13:10-17,Keb. 1:16-2:24,</t>
  </si>
  <si>
    <t>Ef. 5:21-33,Mzm. 128:1-2,3,4-5,Luk. 13:18-21,Keb. 8:1-21,</t>
  </si>
  <si>
    <t>Pesta nama</t>
  </si>
  <si>
    <t>Ef. 6:1-9,Mzm. 145:10-11,12-13ab,13cd-14,Luk. 13:22-30,Keb. 4:1-20,</t>
  </si>
  <si>
    <t>Prodiakon</t>
  </si>
  <si>
    <t>November</t>
  </si>
  <si>
    <t>Tit. 2:1-8,11-14,Mzm. 37:3-4,18,23,27,29,Luk. 17:7-10,2Mak. 6:12-31,</t>
  </si>
  <si>
    <t>Why. 5:1-10,Mzm. 149:1-2,3-4,5-6a,9b,Luk. 19:41-44,Dan. 1:1-21,</t>
  </si>
  <si>
    <t>Desember</t>
  </si>
  <si>
    <t>Adven I</t>
  </si>
  <si>
    <t>Yes. 26:1-6,Mzm. 118:1,8-9,19-21,25-27a,Mat. 7:21,24-27,Yes. 10:5-21,</t>
  </si>
  <si>
    <t>Adven II</t>
  </si>
  <si>
    <t>Yes. 41:13-20,Mzm. 145:9,10-11,12-13ab,Mat. 11:11-15,Rut. 2:1-13,</t>
  </si>
  <si>
    <t>Adven III</t>
  </si>
  <si>
    <t>Kej. 49:2,8-10,Mzm. 72:1-2,3-4ab,7-8,17,Mat. 1:1-17,Yes. 40:1-11,</t>
  </si>
  <si>
    <t>Adven IV</t>
  </si>
  <si>
    <t>Yes. 7:10-14,Mzm. 24:1-2,3-4ab,5-6,Luk. 1:26-38,Yes. 41:21-29,</t>
  </si>
  <si>
    <t>Pesta Natal</t>
  </si>
  <si>
    <t>1Yoh. 1:1-4,Mzm. 97:1-2,5-6,11-12,Yoh. 20:2-8,1Yoh. 1:1-2:3,</t>
  </si>
  <si>
    <t>OMK</t>
  </si>
  <si>
    <t>Minggu</t>
  </si>
  <si>
    <t>Senin</t>
  </si>
  <si>
    <t>Selasa</t>
  </si>
  <si>
    <t>Rabu</t>
  </si>
  <si>
    <t>Kamis</t>
  </si>
  <si>
    <t>Jumat</t>
  </si>
  <si>
    <t>Sabtu</t>
  </si>
  <si>
    <t>Count of Kegiatan</t>
  </si>
  <si>
    <t>Total</t>
  </si>
  <si>
    <t>Agnes Sukarmi Total</t>
  </si>
  <si>
    <t>A. Heru Pratama Total</t>
  </si>
  <si>
    <t>Aloysius Lamakey Total</t>
  </si>
  <si>
    <t>Anastasia H. Djuwarni Total</t>
  </si>
  <si>
    <t>Andre Keso Muda Total</t>
  </si>
  <si>
    <t>Grand Total</t>
  </si>
  <si>
    <t>Anton Supriyana Total</t>
  </si>
  <si>
    <t>A. Sri Supriyati Total</t>
  </si>
  <si>
    <t>Ch. Setya Prihatiningtyas Total</t>
  </si>
  <si>
    <t>C. Triyono Total</t>
  </si>
  <si>
    <t>Eleonora Keso Muda Total</t>
  </si>
  <si>
    <t>FX Sularto Total</t>
  </si>
  <si>
    <t>H.A. Wulandari Total</t>
  </si>
  <si>
    <t>Ign. Sandy Total</t>
  </si>
  <si>
    <t>Ign. Stanley Andi P Total</t>
  </si>
  <si>
    <t>Maria R. Tri Marieska Total</t>
  </si>
  <si>
    <t>Maria Sode Muda Total</t>
  </si>
  <si>
    <t>Nanik Ismarjiyati Total</t>
  </si>
  <si>
    <t>Neo Suradi Total</t>
  </si>
  <si>
    <t>OMK Total</t>
  </si>
  <si>
    <t>Prima Ari Total</t>
  </si>
  <si>
    <t>Prodiakon Total</t>
  </si>
  <si>
    <t>Saptanto S.B.,Y. Total</t>
  </si>
  <si>
    <t>Sri Utami Chrisssumiwi, MM Total</t>
  </si>
  <si>
    <t>Tim Total</t>
  </si>
  <si>
    <t>V. Indah Kartikasari Total</t>
  </si>
  <si>
    <t>V. Isti Rudati Total</t>
  </si>
  <si>
    <t>Y. Djoko Marsito Total</t>
  </si>
  <si>
    <t>Y. Sudarmadi Total</t>
  </si>
  <si>
    <t>Y. Suyanto Total</t>
  </si>
  <si>
    <t>Yulia Jatiningsih Total</t>
  </si>
  <si>
    <t>Lusia Titisari Total</t>
  </si>
</sst>
</file>

<file path=xl/styles.xml><?xml version="1.0" encoding="utf-8"?>
<styleSheet xmlns="http://schemas.openxmlformats.org/spreadsheetml/2006/main">
  <numFmts count="5">
    <numFmt numFmtId="176" formatCode="mm/dd/yy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</numFmts>
  <fonts count="22"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FreeSans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9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1" fontId="2" fillId="0" borderId="0" applyBorder="0" applyAlignment="0" applyProtection="0"/>
    <xf numFmtId="0" fontId="16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6" fillId="5" borderId="14" applyNumberFormat="0" applyAlignment="0" applyProtection="0">
      <alignment vertical="center"/>
    </xf>
    <xf numFmtId="44" fontId="2" fillId="0" borderId="0" applyBorder="0" applyAlignment="0" applyProtection="0"/>
    <xf numFmtId="0" fontId="4" fillId="8" borderId="0" applyNumberFormat="0" applyBorder="0" applyAlignment="0" applyProtection="0">
      <alignment vertical="center"/>
    </xf>
    <xf numFmtId="0" fontId="14" fillId="11" borderId="18" applyNumberFormat="0" applyFont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0" borderId="0" applyBorder="0" applyProtection="0">
      <alignment horizontal="center" vertical="top" textRotation="90"/>
    </xf>
    <xf numFmtId="0" fontId="9" fillId="31" borderId="0" applyNumberFormat="0" applyBorder="0" applyAlignment="0" applyProtection="0">
      <alignment vertical="center"/>
    </xf>
    <xf numFmtId="42" fontId="2" fillId="0" borderId="0" applyBorder="0" applyAlignment="0" applyProtection="0"/>
    <xf numFmtId="0" fontId="17" fillId="0" borderId="1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43" fontId="2" fillId="0" borderId="0" applyBorder="0" applyAlignment="0" applyProtection="0"/>
    <xf numFmtId="0" fontId="1" fillId="3" borderId="13" applyNumberFormat="0" applyAlignment="0" applyProtection="0">
      <alignment vertical="center"/>
    </xf>
    <xf numFmtId="9" fontId="2" fillId="0" borderId="0" applyBorder="0" applyAlignment="0" applyProtection="0"/>
  </cellStyleXfs>
  <cellXfs count="37">
    <xf numFmtId="0" fontId="0" fillId="0" borderId="0" xfId="0">
      <alignment vertical="top"/>
    </xf>
    <xf numFmtId="0" fontId="0" fillId="2" borderId="1" xfId="0" applyFill="1" applyBorder="1">
      <alignment vertical="top"/>
    </xf>
    <xf numFmtId="0" fontId="0" fillId="0" borderId="2" xfId="0" applyBorder="1">
      <alignment vertical="top"/>
    </xf>
    <xf numFmtId="0" fontId="0" fillId="2" borderId="3" xfId="0" applyFill="1" applyBorder="1">
      <alignment vertical="top"/>
    </xf>
    <xf numFmtId="0" fontId="0" fillId="0" borderId="4" xfId="0" applyBorder="1">
      <alignment vertical="top"/>
    </xf>
    <xf numFmtId="0" fontId="0" fillId="2" borderId="5" xfId="0" applyFill="1" applyBorder="1">
      <alignment vertical="top"/>
    </xf>
    <xf numFmtId="0" fontId="0" fillId="0" borderId="6" xfId="0" applyNumberFormat="1" applyBorder="1">
      <alignment vertical="top"/>
    </xf>
    <xf numFmtId="0" fontId="0" fillId="0" borderId="7" xfId="0" applyBorder="1">
      <alignment vertical="top"/>
    </xf>
    <xf numFmtId="0" fontId="0" fillId="0" borderId="6" xfId="0" applyNumberFormat="1" applyBorder="1">
      <alignment vertical="top"/>
    </xf>
    <xf numFmtId="0" fontId="0" fillId="0" borderId="7" xfId="0" applyBorder="1">
      <alignment vertical="top"/>
    </xf>
    <xf numFmtId="0" fontId="0" fillId="0" borderId="6" xfId="0" applyBorder="1">
      <alignment vertical="top"/>
    </xf>
    <xf numFmtId="0" fontId="0" fillId="0" borderId="8" xfId="0" applyNumberFormat="1" applyBorder="1">
      <alignment vertical="top"/>
    </xf>
    <xf numFmtId="0" fontId="0" fillId="0" borderId="9" xfId="0" applyNumberFormat="1" applyBorder="1">
      <alignment vertical="top"/>
    </xf>
    <xf numFmtId="0" fontId="0" fillId="0" borderId="9" xfId="0" applyNumberFormat="1" applyBorder="1">
      <alignment vertical="top"/>
    </xf>
    <xf numFmtId="0" fontId="0" fillId="0" borderId="9" xfId="0" applyBorder="1">
      <alignment vertical="top"/>
    </xf>
    <xf numFmtId="0" fontId="0" fillId="0" borderId="9" xfId="0" applyBorder="1">
      <alignment vertical="top"/>
    </xf>
    <xf numFmtId="0" fontId="0" fillId="0" borderId="3" xfId="0" applyBorder="1">
      <alignment vertical="top"/>
    </xf>
    <xf numFmtId="0" fontId="0" fillId="0" borderId="10" xfId="0" applyBorder="1">
      <alignment vertical="top"/>
    </xf>
    <xf numFmtId="0" fontId="0" fillId="2" borderId="11" xfId="0" applyFill="1" applyBorder="1">
      <alignment vertical="top"/>
    </xf>
    <xf numFmtId="0" fontId="0" fillId="0" borderId="7" xfId="0" applyNumberFormat="1" applyBorder="1">
      <alignment vertical="top"/>
    </xf>
    <xf numFmtId="0" fontId="0" fillId="0" borderId="7" xfId="0" applyNumberFormat="1" applyBorder="1">
      <alignment vertical="top"/>
    </xf>
    <xf numFmtId="0" fontId="0" fillId="0" borderId="11" xfId="0" applyBorder="1">
      <alignment vertical="top"/>
    </xf>
    <xf numFmtId="0" fontId="0" fillId="0" borderId="11" xfId="0" applyBorder="1">
      <alignment vertical="top"/>
    </xf>
    <xf numFmtId="0" fontId="0" fillId="0" borderId="2" xfId="0" applyBorder="1">
      <alignment vertical="top"/>
    </xf>
    <xf numFmtId="0" fontId="0" fillId="0" borderId="2" xfId="0" applyBorder="1">
      <alignment vertical="top"/>
    </xf>
    <xf numFmtId="0" fontId="0" fillId="0" borderId="11" xfId="0" applyNumberFormat="1" applyBorder="1">
      <alignment vertical="top"/>
    </xf>
    <xf numFmtId="0" fontId="0" fillId="0" borderId="2" xfId="0" applyNumberFormat="1" applyBorder="1">
      <alignment vertical="top"/>
    </xf>
    <xf numFmtId="0" fontId="0" fillId="0" borderId="7" xfId="0" applyBorder="1">
      <alignment vertical="top"/>
    </xf>
    <xf numFmtId="0" fontId="0" fillId="0" borderId="7" xfId="0" applyBorder="1">
      <alignment vertical="top"/>
    </xf>
    <xf numFmtId="0" fontId="0" fillId="0" borderId="6" xfId="0" applyBorder="1">
      <alignment vertical="top"/>
    </xf>
    <xf numFmtId="0" fontId="0" fillId="0" borderId="12" xfId="0" applyBorder="1">
      <alignment vertical="top"/>
    </xf>
    <xf numFmtId="0" fontId="0" fillId="0" borderId="4" xfId="0" applyNumberFormat="1" applyBorder="1">
      <alignment vertical="top"/>
    </xf>
    <xf numFmtId="0" fontId="0" fillId="0" borderId="4" xfId="0" applyBorder="1">
      <alignment vertical="top"/>
    </xf>
    <xf numFmtId="0" fontId="0" fillId="0" borderId="4" xfId="0" applyBorder="1">
      <alignment vertical="top"/>
    </xf>
    <xf numFmtId="0" fontId="0" fillId="0" borderId="7" xfId="0" applyNumberFormat="1" applyBorder="1">
      <alignment vertical="top"/>
    </xf>
    <xf numFmtId="0" fontId="0" fillId="0" borderId="0" xfId="0" applyFont="1">
      <alignment vertical="top"/>
    </xf>
    <xf numFmtId="176" fontId="0" fillId="0" borderId="0" xfId="0" applyNumberFormat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3112.3255671296" recordCount="89">
  <cacheSource type="worksheet">
    <worksheetSource ref="A1:I90" sheet="2018-doa"/>
  </cacheSource>
  <cacheFields count="9">
    <cacheField name="Bulan">
      <sharedItems containsBlank="1" count="13">
        <s v="Januari"/>
        <m/>
        <s v="Februari"/>
        <s v="Maret"/>
        <s v="April"/>
        <s v="Mei"/>
        <s v="Juni"/>
        <s v="Juli"/>
        <s v="Agustus"/>
        <s v="September"/>
        <s v="Oktober"/>
        <s v="November"/>
        <s v="Desember"/>
      </sharedItems>
    </cacheField>
    <cacheField name="Bln">
      <sharedItems containsSemiMixedTypes="0" containsNumber="1" containsInteger="1" containsString="0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gl">
      <sharedItems containsSemiMixedTypes="0" containsNumber="1" containsInteger="1" containsString="0" count="31">
        <n v="11"/>
        <n v="25"/>
        <n v="8"/>
        <n v="22"/>
        <n v="1"/>
        <n v="15"/>
        <n v="12"/>
        <n v="26"/>
        <n v="2"/>
        <n v="3"/>
        <n v="4"/>
        <n v="5"/>
        <n v="6"/>
        <n v="7"/>
        <n v="9"/>
        <n v="10"/>
        <n v="13"/>
        <n v="14"/>
        <n v="16"/>
        <n v="17"/>
        <n v="18"/>
        <n v="19"/>
        <n v="20"/>
        <n v="21"/>
        <n v="23"/>
        <n v="24"/>
        <n v="27"/>
        <n v="28"/>
        <n v="29"/>
        <n v="30"/>
        <n v="31"/>
      </sharedItems>
    </cacheField>
    <cacheField name="Hari">
      <sharedItems count="7">
        <s v="Thu"/>
        <s v="Tue"/>
        <s v="Wed"/>
        <s v="Fri"/>
        <s v="Sat"/>
        <s v="Sun"/>
        <s v="Mon"/>
      </sharedItems>
    </cacheField>
    <cacheField name="Kegiatan">
      <sharedItems count="19">
        <s v="Doa lingkungan"/>
        <s v="APP I"/>
        <s v="APP II"/>
        <s v="APP III"/>
        <s v="APP IV"/>
        <s v="APP V"/>
        <s v="Pesta Paskah"/>
        <s v="BKL+Rosario"/>
        <s v="BKSN I"/>
        <s v="BKSN II"/>
        <s v="BKSN III"/>
        <s v="BKSN IV"/>
        <s v="Rosario"/>
        <s v="Pesta nama"/>
        <s v="Adven I"/>
        <s v="Adven II"/>
        <s v="Adven III"/>
        <s v="Adven IV"/>
        <s v="Pesta Natal"/>
      </sharedItems>
    </cacheField>
    <cacheField name="Bacaan">
      <sharedItems count="89">
        <s v="1Sam. 4:1-11,Mzm. 44:10-11,14-15,24-25,Mrk. 1:40-45,Kej. 4:1-24,"/>
        <s v="Kis. 22:3-16,Kis. 9:1-22,Mzm. 117:1,2,Mrk. 16:15-18,Gal. 1:11-24,"/>
        <s v="1Raj. 11:4-13,Mzm. 106:3-4,35-36,37,40,Mrk. 7:24-30,Kej. 44:1-20,30-34,"/>
        <s v="1Ptr. 5:1-4,Mzm. 23:1-3a,3b-4,5,6,Mat. 16:13-19,Kis. 11:1-18,1Kor. 12:1-11,"/>
        <s v="Yer. 17:5-10,Mzm. 1:1-2,3,4,6,Luk. 16:19-31,Kel. 18:13-27,"/>
        <s v="Yer. 7:23-28,Mzm. 95:1-2,6-7,8-9,Luk. 11:14-23,Kel. 34:10-28,"/>
        <s v="Kel. 32:7-14,Mzm. 106:19-20,21-22,23,Yoh. 5:31-47,Bil. 3:1-13; 8:5-11,"/>
        <s v="Kej. 17:3-9,Mzm. 105:4-5,6-7,8-9,Yoh. 8:51-59,Bil. 20:1-13; 21:4-9,"/>
        <s v="Kis. 5:27-33,Mzm. 34:2,9,17-18,19-20,Yoh. 3:31-36,Kis. 7:1-16,"/>
        <s v="Kis. 13:13-25,Mzm. 89:2-3,21-22,25,27,Yoh. 13:16-20,Kis. 14:8-15:4,"/>
        <s v="Kis. 14:19-28,Mzm. 145:10-11,12-13ab,21,Yoh. 14:27-31a,Kis. 17:19-34,"/>
        <s v="Kis. 15:1-6,Mzm. 122:1-2,3-4a,4b-5,Yoh. 15:1-8,Kis. 18:1-28,"/>
        <s v="1Kor. 15:1-8,Mzm. 19:2-3,4-5,Yoh. 14:6-14,Kis. 5:12-32,1Kor. 1:17-2:5,1Kor. 4:1-16,"/>
        <s v="Kis. 15:22-31,Mzm. 57:8-9,10-12,Yoh. 15:12-17,Kis. 19:21-41,"/>
        <s v="Kis. 16:1-10,Mzm. 100:1-2,3,5,Yoh. 15:18-21,Kis. 20:1-16,"/>
        <s v="Kis. 10:25-26,34-35,44-48,Mzm. 98:1,2-3ab,3cd-4,1Yoh. 4:7-10,Yoh. 15:9-17,Kis. 20:17-38,"/>
        <s v="Kis. 16:11-15,Mzm. 149:1-2,3-4,5-6a,9b,Yoh. 15:26-16:4a,Kis. 21:1-26,"/>
        <s v="Kis. 16:22-34,Mzm. 138:1-2a,2bc-3,7c-8,Yoh. 16:5-11,Kis. 21:27-39,"/>
        <s v="Kis. 17:15,22-18:1,Mzm. 148:1-2,11-12ab,12c-14a,14bcd,Yoh. 16:12-15,Kis. 21:40-22:21,"/>
        <s v="Kis. 1:1-11,Mzm. 47:2-3,6-7,8-9,Ef. 1:17-23,Ef. 4:1-13,Ef. 4:1-7,11-13,Mrk. 16:15-20,Ef 4:1-24,"/>
        <s v="Kis. 18:9-18,Mzm. 47:2-3,4-5,6-7,Yoh. 16:20-23a,Kis. 22:22-23:11,"/>
        <s v="Kis. 18:23-28,Mzm. 47:2-3,8-9,10,Yoh. 16:23b-28,Kis. 23:12-35,"/>
        <s v="Kis. 1:15-17,20a,20c-26,Mzm. 103:1-2,11-12,19-20ab,1Yoh. 4:11-16,Yoh. 17:11b-19,Kis. 24:1-6,8b-27,"/>
        <s v="Kis. 1:15-17,20-26,Mzm. 113:1-2,3-4,5-6,7-8,Yoh. 15:9-17,Kis. 5:12-32,1Kor. 1:17-2:5,1Kor. 4:1-16,"/>
        <s v="Kis. 20:17-27,Mzm. 68:10-11,20-21,Yoh. 17:1-11a,Kis. 26:1-32,"/>
        <s v="Kis. 20:28-38,Mzm. 68:29-30,33-35a,35b-36c,Yoh. 17:11b-19,Kis. 27:1-20,"/>
        <s v="Kis. 22:30; 23:6-11,Mzm. 16:1-2a,5,7-8,9-10,11,Yoh. 17:20-26,Kis. 27:21-44,"/>
        <s v="Kis. 25:13-21,Mzm. 103:1-2,11-12,19-20ab,Yoh. 21:15-19,Kis. 28:1-14,"/>
        <s v="Kej. 11:1-9,Kel. 19:3-8a,16-20b,Yeh. 37:1-14,Yl. 2:28-32,Mzm. 104:1-2a, 24, 27-28,29bc-30,Rm. 8:22-27,Yoh. 7:37-39,Kis. 28:15-28,30-31,"/>
        <s v="Kis. 2:1-11,Mzm. 104:1ab,24ac,29bc,Gal. 5:16-25,Yoh. 15:26-27; 16:12-15,Rm. 8:5-27,"/>
        <s v="Yak. 3:13-18,Mzm. 19:8,9,10,15,Mrk. 9:14-29,2Kor. 1:15-2:11,"/>
        <s v="Yak. 4:1-10,Mzm. 55:7-8,9-10a,10b-11a,10b-11a,23,Mrk. 9:30-37,2Kor. 2:12-3:6,"/>
        <s v="Yak. 4:13-17,Mzm. 49:2-3,6-7,8-10,11,Mrk. 9:38-40,2Kor. 3:7-4:4,"/>
        <s v="Yak. 5:1-6,Mzm. 49:14-15ab,15cd-16,17-18,19-20,Mrk. 9:41-50,2Kor. 4:5-18,"/>
        <s v="Yak. 5:9-12,Mzm. 103:1-2,3-4,8-9,11-12,Mrk. 10:1-12,2Kor. 5:1-21,"/>
        <s v="Yak. 5:13-20,Mzm. 141:1-2,3,8,Mrk. 10:13-16,2Kor. 6:1-7:1,"/>
        <s v="Ul. 4:32-34,39-40,Mzm. 33:4-5,6,9,18-19,20,22,Rm. 8:14-17,Mat. 28:16-20,Ef 1:1-14,1Kor 2:1-16,"/>
        <s v="1Ptr. 1:3-9,Mzm. 111:1-2,5-6,9,10c,Mrk. 10:17-27,2Kor. 8:1-24,"/>
        <s v="1Ptr. 1:10-16,Mzm. 98:1,2-3ab,3c-4,Mrk. 10:28-31,2Kor. 9:1-15,"/>
        <s v="1Ptr. 1:18-25,Mzm. 147:12-13,14-15,19-20,Mrk. 10:32-45,2Kor. 10:1-11:6,"/>
        <s v="Zef. 3:14-18a,Rm. 12:9-16b,Yes. 12:2-3,4,Luk. 1:39-56,Kid. 2:8-14; 8:6-7,"/>
        <s v="1Raj. 18:41-46,Mzm. 65:10abcd,10e-11,12-13,Mat. 5:20-26,Flp. 3:1-16,"/>
        <s v="Kis. 3:1-10,Mzm. 19:2-3,4-5,Gal. 1:11-20,Yoh. 21:15-19,Ezr. 9:1-9,15-10:5,"/>
        <s v="Hos. 11:1,3-4,8c-9,Mzm. 80:2ac,3b,15-16,Mat. 10:7-15,Ams. 10:6-32,"/>
        <s v="Sir. 44:1,10-15,Mzm. 132:11,13-14,17-18,Mat. 13:16-17,Ayb. 23:1-24:12,"/>
        <s v="Yer. 31:31-34,Mzm. 51:12-13,14-15,18-19,Mat. 16:13-23,Yl. 3:9-21,"/>
        <s v="Yeh. 36:23-28,Mzm. 51:12-13,14-15,18-19,Mat. 22:1-14,Pkh. 6:12-7:28,"/>
        <s v="1Kor. 3:18-23,Mzm. 24:1-2,3-4ab,5-6,Luk. 5:1-11,2Tim. 2:1-21,"/>
        <s v="1Kor. 8:1b-7,11-13,Mzm. 139:1-3,13-14ab,23-24,Luk. 6:27-38,2Ptr. 3:1-10,"/>
        <s v="1Kor. 15:1-11,Mzm. 118:1-2,16ab-17,28,Luk. 7:36-50,Est. 5:1-14; 7:1-10,"/>
        <s v="Pkh. 1:2-11,Mzm. 90:3-4,5-6,12-13,14,17,Luk. 9:7-9,BcO Tb. 6:1-17.,"/>
        <s v="Ayb. 1:6-22,Mzm. 17:1,2-3,6-7,Luk. 9:46-50,. atau :,Yes. 66:10-14b,1Kor. 12:31-13:13,Mat. 18:1-4,2Taw. 29:1-2; 30:1-16a,"/>
        <s v="Kel. 23:20-23a,Mzm. 91:1-2,3-4,5-6,10-11,Mat. 18:1-5,10,Ydt. 10:1-5,11-17; 11:1-8,20-23,"/>
        <s v="Ayb. 9:1-12,14-16,Mzm. 88:10bc-11,12-13,14-15,Luk. 9:57-62,Ydt. 8:10-14,28-33; 9:1-14,"/>
        <s v="Ayb. 19:21-27,Mzm. 27:7-8a,8b-9abc,13-14,Luk. 10:1-12,Ydt. 10:1-5,11-17; 11:1-8,20-23,"/>
        <s v="Ayb. 38:1,12-21; 39:36-38,Mzm. 139:1-3,7-8,9-10,13-14ab,Luk. 10:13-16,Ydt. 12:1-13:2,"/>
        <s v="Ayb. 42:1-3,5-6,12-17,Mzm. 119:66,71,75,91,125,130,Luk. 10:17-24,Ydt. 13:3-14:7,"/>
        <s v="Kej. 2:18-24,Mzm. 128:1-2,3,4-5,6,Ibr. 2:9-11,Mrk. 10:2-16,Mrk. 10:2-12,Sir. 1:1-20,"/>
        <s v="Gal. 1:6-12,Mzm. 111:1-2,7-8,9,10c,Luk. 10:25-37,Sir. 2:1-18,"/>
        <s v="Gal. 1:13-24,Mzm. 139:1-3,13-14ab,14c-15,Luk. 10:38-42,Sir. 3:1-16,"/>
        <s v="Gal. 2:1-2,7-14,Mzm. 117:1,2,Luk. 11:1-4,Sir. 3:17-4:10,"/>
        <s v="Gal. 3:1-5,Luk. 1:69-70,71-72,73-75,Luk. 11:5-13,Sir. 5:1-6:4,"/>
        <s v="Gal. 3:7-14,Mzm. 111:1-2,3-4,5-6,Luk. 11:15-26,Sir. 6:5-37,"/>
        <s v="Gal. 3:22-29,Mzm. 105:2-3,4-5,6-7,Luk. 11:27-28,Sir. 7:22-36,"/>
        <s v="Keb. 7:7-11,Mzm. 90:12-13,14-15,16-17,Ibr. 4:12-13,Mrk. 10:17-30,Mrk. 10:17-27,Sir. 10:6-18,"/>
        <s v="Gal. 4:22-24,26-27,31-5:1,Mzm. 113:1-2,3-4,5a,6-7,Luk. 11:29-32,Sir. 11:11-28,"/>
        <s v="Gal. 4:31b-5:6,Mzm. 119:41,43,44,45,47,48,Luk. 11:37-41,Sir. 14:20-15:10,"/>
        <s v="Gal. 5:18-25,Mzm. 1:1-2,3,4,6,Luk. 11:42-46,Sir. 15:11-20,"/>
        <s v="2Tim. 4:10-17b,Mzm. 145:10-11,12-13ab,17-18,Luk. 10:1-9,Kis. 9:27-31; 11:19-26,"/>
        <s v="Ef. 1:11-14,Mzm. 33:1-2,4-5,12-13,Luk. 12:1-7,Sir. 17:15-32,"/>
        <s v="Ef. 1:15-23,Mzm. 8:2-3a,4-5,6-7,Luk. 12:8-12,Sir. 24:1-22,"/>
        <s v="Yes. 53:10-11,Mzm. 33:4-5,18-19,20,22,Ibr. 4:14-16,Mrk. 10:35-45,Mrk. 10:42-45,Sir. 26:1-4,9-18,"/>
        <s v="Ef. 2:1-10,Mzm. 100:2,3,4,5,Luk. 12: 13-21,Sir. 27:22-28:7,"/>
        <s v="Ef. 2:12-22,Mzm. 85:9ab-10,11-12,13-14,Luk. 12:35-38,Sir. 29:1-13; 31:1-4,"/>
        <s v="Ef. 3:2-12,Yes. 12:2-3,4bcd,5-6,Luk. 12:39-48,Sir. 35:1-17,"/>
        <s v="Ef. 3:14-21,Mzm. 33:1-2,4-5,11-12,18-19,Luk. 12:49-53,Sir. 38:24-39:11,"/>
        <s v="Ef. 4:1-6,Mzm. 24:1-2,3-4ab,5-6,Luk. 12:54-59,Sir. 42:15-25; 43:27-33,"/>
        <s v="Ef. 4:7-16,Mzm. 122:1-2,3-4a,4b-5,Luk. 13:1-9,Sir. 51:1-12,"/>
        <s v="Yer. 31:7-9,Mzm. 126:1-2ab,2cd-3,4-5,6,Ibr. 5:1-6,Mrk. 10:46-52,Keb. 1:1-15,"/>
        <s v="Ef. 4:32-5:8,Mzm. 1:1-2,3,4,6,Luk. 13:10-17,Keb. 1:16-2:24,"/>
        <s v="Ef. 5:21-33,Mzm. 128:1-2,3,4-5,Luk. 13:18-21,Keb. 8:1-21,"/>
        <s v="Ef. 6:1-9,Mzm. 145:10-11,12-13ab,13cd-14,Luk. 13:22-30,Keb. 4:1-20,"/>
        <s v="Tit. 2:1-8,11-14,Mzm. 37:3-4,18,23,27,29,Luk. 17:7-10,2Mak. 6:12-31,"/>
        <s v="Why. 5:1-10,Mzm. 149:1-2,3-4,5-6a,9b,Luk. 19:41-44,Dan. 1:1-21,"/>
        <s v="Yes. 26:1-6,Mzm. 118:1,8-9,19-21,25-27a,Mat. 7:21,24-27,Yes. 10:5-21,"/>
        <s v="Yes. 41:13-20,Mzm. 145:9,10-11,12-13ab,Mat. 11:11-15,Rut. 2:1-13,"/>
        <s v="Kej. 49:2,8-10,Mzm. 72:1-2,3-4ab,7-8,17,Mat. 1:1-17,Yes. 40:1-11,"/>
        <s v="Yes. 7:10-14,Mzm. 24:1-2,3-4ab,5-6,Luk. 1:26-38,Yes. 41:21-29,"/>
        <s v="1Yoh. 1:1-4,Mzm. 97:1-2,5-6,11-12,Yoh. 20:2-8,1Yoh. 1:1-2:3,"/>
      </sharedItems>
    </cacheField>
    <cacheField name="Tempat">
      <sharedItems count="21">
        <s v="Neo Suradi"/>
        <s v="Joglo lawas"/>
        <s v="Y. Sudarmadi"/>
        <s v="Y. Suyanto"/>
        <s v="Y. Djoko Marsito"/>
        <s v="Nanik Ismarjati, M. Th."/>
        <s v="Saptanto S.B.,Y."/>
        <s v="KRA YP Prononagoro"/>
        <s v="C. Supriadi"/>
        <s v="V. Dalyono"/>
        <s v="Heru Pratama, A"/>
        <s v="P. Suroyo"/>
        <s v="C. Triyono"/>
        <s v="FX. Sularto"/>
        <s v="Aloysius Lamakey"/>
        <s v="MR Djarot SW"/>
        <s v="Andre Keso Muda"/>
        <s v="T. Banarudin"/>
        <s v="Ign. Sandy"/>
        <s v="K Suprihatin Waldiman"/>
        <s v="Jarot"/>
      </sharedItems>
    </cacheField>
    <cacheField name="Petugas 1">
      <sharedItems count="33">
        <s v="Anton Supriyana"/>
        <s v="Neo Suradi"/>
        <s v="Y. Suyanto"/>
        <s v="Tim"/>
        <s v="Y. Djoko Marsito"/>
        <s v="Andre Keso Muda"/>
        <s v="Yulia Jatiningsih"/>
        <s v="Aloysius Lamakey"/>
        <s v="Doa lingkungan"/>
        <s v="Sri Utami Chrisssumiwi, MM"/>
        <s v="Agnes Sukarmi"/>
        <s v="Maria Sode Muda"/>
        <s v="Ign. Sandy"/>
        <s v="Y. Sudarmadi"/>
        <s v="Anastasia H. Djuwarni"/>
        <s v="Maria R. Tri Marieska"/>
        <s v="Djoko Marsito"/>
        <s v="Nanik Ismarjiyati"/>
        <s v="Prima Ari"/>
        <s v="H.A. Wulandari"/>
        <s v="Ch. Setya Prihatiningtyas"/>
        <s v="V. Indah Kartikasari"/>
        <s v="A. Sri Supriyati"/>
        <s v="V. Isti Rudati"/>
        <s v="C. Triyono"/>
        <s v="Eleonora Keso Muda"/>
        <s v="A. Heru Pratama"/>
        <s v="Heru Pratama"/>
        <s v="FX Sularto"/>
        <s v="Saptanto S.B.,Y."/>
        <s v="Ign. Stanley Andi P"/>
        <s v="Prodiakon"/>
        <s v="OMK"/>
      </sharedItems>
    </cacheField>
    <cacheField name="Petugas 2">
      <sharedItems containsBlank="1" count="27">
        <s v="Sri Utami Chrisssumiwi, MM"/>
        <s v="Eleonora Keso Muda"/>
        <s v="Maria Sode Muda"/>
        <m/>
        <s v="Maria R. Tri Marieska"/>
        <s v="Nanik Ismarjiyati"/>
        <s v="Ign. Stanley Andi P"/>
        <s v="Prima Ari"/>
        <s v="H.A. Wulandari"/>
        <s v="V. Isti Rudati"/>
        <s v="Anton Supriyana"/>
        <s v="A. Heru Pratama"/>
        <s v="C. Triyono"/>
        <s v="Yulia Jatiningsih"/>
        <s v="Aloysius Lamakey"/>
        <s v="Neo Suradi"/>
        <s v="Agnes Sukarmi"/>
        <s v="Djoko Marsito"/>
        <s v="Ign. Sandy"/>
        <s v="Anastasia H. Djuwarni"/>
        <s v="FX Sularto"/>
        <s v="Y Suyanto"/>
        <s v="Ch. Setya Prihatiningtyas"/>
        <s v="Andre Keso Muda"/>
        <s v="Y. Sudarmadi"/>
        <s v="Gelung Minangkoro"/>
        <s v="Heru Pratam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" refreshedDate="43112.3421643519" recordCount="89">
  <cacheSource type="worksheet">
    <worksheetSource ref="A1:I90" sheet="2018-doa"/>
  </cacheSource>
  <cacheFields count="9">
    <cacheField name="Bulan">
      <sharedItems containsBlank="1" count="13">
        <s v="Januari"/>
        <m/>
        <s v="Februari"/>
        <s v="Maret"/>
        <s v="April"/>
        <s v="Mei"/>
        <s v="Juni"/>
        <s v="Juli"/>
        <s v="Agustus"/>
        <s v="September"/>
        <s v="Oktober"/>
        <s v="November"/>
        <s v="Desember"/>
      </sharedItems>
    </cacheField>
    <cacheField name="Bln">
      <sharedItems containsSemiMixedTypes="0" containsNumber="1" containsInteger="1" containsString="0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gl">
      <sharedItems containsSemiMixedTypes="0" containsNumber="1" containsInteger="1" containsString="0" count="31">
        <n v="11"/>
        <n v="25"/>
        <n v="8"/>
        <n v="22"/>
        <n v="1"/>
        <n v="15"/>
        <n v="12"/>
        <n v="26"/>
        <n v="2"/>
        <n v="3"/>
        <n v="4"/>
        <n v="5"/>
        <n v="6"/>
        <n v="7"/>
        <n v="9"/>
        <n v="10"/>
        <n v="13"/>
        <n v="14"/>
        <n v="16"/>
        <n v="17"/>
        <n v="18"/>
        <n v="19"/>
        <n v="20"/>
        <n v="21"/>
        <n v="23"/>
        <n v="24"/>
        <n v="27"/>
        <n v="28"/>
        <n v="29"/>
        <n v="30"/>
        <n v="31"/>
      </sharedItems>
    </cacheField>
    <cacheField name="Hari">
      <sharedItems count="7">
        <s v="Thu"/>
        <s v="Tue"/>
        <s v="Wed"/>
        <s v="Fri"/>
        <s v="Sat"/>
        <s v="Sun"/>
        <s v="Mon"/>
      </sharedItems>
    </cacheField>
    <cacheField name="Kegiatan">
      <sharedItems count="19">
        <s v="Doa lingkungan"/>
        <s v="APP I"/>
        <s v="APP II"/>
        <s v="APP III"/>
        <s v="APP IV"/>
        <s v="APP V"/>
        <s v="Pesta Paskah"/>
        <s v="BKL+Rosario"/>
        <s v="BKSN I"/>
        <s v="BKSN II"/>
        <s v="BKSN III"/>
        <s v="BKSN IV"/>
        <s v="Rosario"/>
        <s v="Pesta nama"/>
        <s v="Adven I"/>
        <s v="Adven II"/>
        <s v="Adven III"/>
        <s v="Adven IV"/>
        <s v="Pesta Natal"/>
      </sharedItems>
    </cacheField>
    <cacheField name="Bacaan">
      <sharedItems count="89">
        <s v="1Sam. 4:1-11,Mzm. 44:10-11,14-15,24-25,Mrk. 1:40-45,Kej. 4:1-24,"/>
        <s v="Kis. 22:3-16,Kis. 9:1-22,Mzm. 117:1,2,Mrk. 16:15-18,Gal. 1:11-24,"/>
        <s v="1Raj. 11:4-13,Mzm. 106:3-4,35-36,37,40,Mrk. 7:24-30,Kej. 44:1-20,30-34,"/>
        <s v="1Ptr. 5:1-4,Mzm. 23:1-3a,3b-4,5,6,Mat. 16:13-19,Kis. 11:1-18,1Kor. 12:1-11,"/>
        <s v="Yer. 17:5-10,Mzm. 1:1-2,3,4,6,Luk. 16:19-31,Kel. 18:13-27,"/>
        <s v="Yer. 7:23-28,Mzm. 95:1-2,6-7,8-9,Luk. 11:14-23,Kel. 34:10-28,"/>
        <s v="Kel. 32:7-14,Mzm. 106:19-20,21-22,23,Yoh. 5:31-47,Bil. 3:1-13; 8:5-11,"/>
        <s v="Kej. 17:3-9,Mzm. 105:4-5,6-7,8-9,Yoh. 8:51-59,Bil. 20:1-13; 21:4-9,"/>
        <s v="Kis. 5:27-33,Mzm. 34:2,9,17-18,19-20,Yoh. 3:31-36,Kis. 7:1-16,"/>
        <s v="Kis. 13:13-25,Mzm. 89:2-3,21-22,25,27,Yoh. 13:16-20,Kis. 14:8-15:4,"/>
        <s v="Kis. 14:19-28,Mzm. 145:10-11,12-13ab,21,Yoh. 14:27-31a,Kis. 17:19-34,"/>
        <s v="Kis. 15:1-6,Mzm. 122:1-2,3-4a,4b-5,Yoh. 15:1-8,Kis. 18:1-28,"/>
        <s v="1Kor. 15:1-8,Mzm. 19:2-3,4-5,Yoh. 14:6-14,Kis. 5:12-32,1Kor. 1:17-2:5,1Kor. 4:1-16,"/>
        <s v="Kis. 15:22-31,Mzm. 57:8-9,10-12,Yoh. 15:12-17,Kis. 19:21-41,"/>
        <s v="Kis. 16:1-10,Mzm. 100:1-2,3,5,Yoh. 15:18-21,Kis. 20:1-16,"/>
        <s v="Kis. 10:25-26,34-35,44-48,Mzm. 98:1,2-3ab,3cd-4,1Yoh. 4:7-10,Yoh. 15:9-17,Kis. 20:17-38,"/>
        <s v="Kis. 16:11-15,Mzm. 149:1-2,3-4,5-6a,9b,Yoh. 15:26-16:4a,Kis. 21:1-26,"/>
        <s v="Kis. 16:22-34,Mzm. 138:1-2a,2bc-3,7c-8,Yoh. 16:5-11,Kis. 21:27-39,"/>
        <s v="Kis. 17:15,22-18:1,Mzm. 148:1-2,11-12ab,12c-14a,14bcd,Yoh. 16:12-15,Kis. 21:40-22:21,"/>
        <s v="Kis. 1:1-11,Mzm. 47:2-3,6-7,8-9,Ef. 1:17-23,Ef. 4:1-13,Ef. 4:1-7,11-13,Mrk. 16:15-20,Ef 4:1-24,"/>
        <s v="Kis. 18:9-18,Mzm. 47:2-3,4-5,6-7,Yoh. 16:20-23a,Kis. 22:22-23:11,"/>
        <s v="Kis. 18:23-28,Mzm. 47:2-3,8-9,10,Yoh. 16:23b-28,Kis. 23:12-35,"/>
        <s v="Kis. 1:15-17,20a,20c-26,Mzm. 103:1-2,11-12,19-20ab,1Yoh. 4:11-16,Yoh. 17:11b-19,Kis. 24:1-6,8b-27,"/>
        <s v="Kis. 1:15-17,20-26,Mzm. 113:1-2,3-4,5-6,7-8,Yoh. 15:9-17,Kis. 5:12-32,1Kor. 1:17-2:5,1Kor. 4:1-16,"/>
        <s v="Kis. 20:17-27,Mzm. 68:10-11,20-21,Yoh. 17:1-11a,Kis. 26:1-32,"/>
        <s v="Kis. 20:28-38,Mzm. 68:29-30,33-35a,35b-36c,Yoh. 17:11b-19,Kis. 27:1-20,"/>
        <s v="Kis. 22:30; 23:6-11,Mzm. 16:1-2a,5,7-8,9-10,11,Yoh. 17:20-26,Kis. 27:21-44,"/>
        <s v="Kis. 25:13-21,Mzm. 103:1-2,11-12,19-20ab,Yoh. 21:15-19,Kis. 28:1-14,"/>
        <s v="Kej. 11:1-9,Kel. 19:3-8a,16-20b,Yeh. 37:1-14,Yl. 2:28-32,Mzm. 104:1-2a, 24, 27-28,29bc-30,Rm. 8:22-27,Yoh. 7:37-39,Kis. 28:15-28,30-31,"/>
        <s v="Kis. 2:1-11,Mzm. 104:1ab,24ac,29bc,Gal. 5:16-25,Yoh. 15:26-27; 16:12-15,Rm. 8:5-27,"/>
        <s v="Yak. 3:13-18,Mzm. 19:8,9,10,15,Mrk. 9:14-29,2Kor. 1:15-2:11,"/>
        <s v="Yak. 4:1-10,Mzm. 55:7-8,9-10a,10b-11a,10b-11a,23,Mrk. 9:30-37,2Kor. 2:12-3:6,"/>
        <s v="Yak. 4:13-17,Mzm. 49:2-3,6-7,8-10,11,Mrk. 9:38-40,2Kor. 3:7-4:4,"/>
        <s v="Yak. 5:1-6,Mzm. 49:14-15ab,15cd-16,17-18,19-20,Mrk. 9:41-50,2Kor. 4:5-18,"/>
        <s v="Yak. 5:9-12,Mzm. 103:1-2,3-4,8-9,11-12,Mrk. 10:1-12,2Kor. 5:1-21,"/>
        <s v="Yak. 5:13-20,Mzm. 141:1-2,3,8,Mrk. 10:13-16,2Kor. 6:1-7:1,"/>
        <s v="Ul. 4:32-34,39-40,Mzm. 33:4-5,6,9,18-19,20,22,Rm. 8:14-17,Mat. 28:16-20,Ef 1:1-14,1Kor 2:1-16,"/>
        <s v="1Ptr. 1:3-9,Mzm. 111:1-2,5-6,9,10c,Mrk. 10:17-27,2Kor. 8:1-24,"/>
        <s v="1Ptr. 1:10-16,Mzm. 98:1,2-3ab,3c-4,Mrk. 10:28-31,2Kor. 9:1-15,"/>
        <s v="1Ptr. 1:18-25,Mzm. 147:12-13,14-15,19-20,Mrk. 10:32-45,2Kor. 10:1-11:6,"/>
        <s v="Zef. 3:14-18a,Rm. 12:9-16b,Yes. 12:2-3,4,Luk. 1:39-56,Kid. 2:8-14; 8:6-7,"/>
        <s v="1Raj. 18:41-46,Mzm. 65:10abcd,10e-11,12-13,Mat. 5:20-26,Flp. 3:1-16,"/>
        <s v="Kis. 3:1-10,Mzm. 19:2-3,4-5,Gal. 1:11-20,Yoh. 21:15-19,Ezr. 9:1-9,15-10:5,"/>
        <s v="Hos. 11:1,3-4,8c-9,Mzm. 80:2ac,3b,15-16,Mat. 10:7-15,Ams. 10:6-32,"/>
        <s v="Sir. 44:1,10-15,Mzm. 132:11,13-14,17-18,Mat. 13:16-17,Ayb. 23:1-24:12,"/>
        <s v="Yer. 31:31-34,Mzm. 51:12-13,14-15,18-19,Mat. 16:13-23,Yl. 3:9-21,"/>
        <s v="Yeh. 36:23-28,Mzm. 51:12-13,14-15,18-19,Mat. 22:1-14,Pkh. 6:12-7:28,"/>
        <s v="1Kor. 3:18-23,Mzm. 24:1-2,3-4ab,5-6,Luk. 5:1-11,2Tim. 2:1-21,"/>
        <s v="1Kor. 8:1b-7,11-13,Mzm. 139:1-3,13-14ab,23-24,Luk. 6:27-38,2Ptr. 3:1-10,"/>
        <s v="1Kor. 15:1-11,Mzm. 118:1-2,16ab-17,28,Luk. 7:36-50,Est. 5:1-14; 7:1-10,"/>
        <s v="Pkh. 1:2-11,Mzm. 90:3-4,5-6,12-13,14,17,Luk. 9:7-9,BcO Tb. 6:1-17.,"/>
        <s v="Ayb. 1:6-22,Mzm. 17:1,2-3,6-7,Luk. 9:46-50,. atau :,Yes. 66:10-14b,1Kor. 12:31-13:13,Mat. 18:1-4,2Taw. 29:1-2; 30:1-16a,"/>
        <s v="Kel. 23:20-23a,Mzm. 91:1-2,3-4,5-6,10-11,Mat. 18:1-5,10,Ydt. 10:1-5,11-17; 11:1-8,20-23,"/>
        <s v="Ayb. 9:1-12,14-16,Mzm. 88:10bc-11,12-13,14-15,Luk. 9:57-62,Ydt. 8:10-14,28-33; 9:1-14,"/>
        <s v="Ayb. 19:21-27,Mzm. 27:7-8a,8b-9abc,13-14,Luk. 10:1-12,Ydt. 10:1-5,11-17; 11:1-8,20-23,"/>
        <s v="Ayb. 38:1,12-21; 39:36-38,Mzm. 139:1-3,7-8,9-10,13-14ab,Luk. 10:13-16,Ydt. 12:1-13:2,"/>
        <s v="Ayb. 42:1-3,5-6,12-17,Mzm. 119:66,71,75,91,125,130,Luk. 10:17-24,Ydt. 13:3-14:7,"/>
        <s v="Kej. 2:18-24,Mzm. 128:1-2,3,4-5,6,Ibr. 2:9-11,Mrk. 10:2-16,Mrk. 10:2-12,Sir. 1:1-20,"/>
        <s v="Gal. 1:6-12,Mzm. 111:1-2,7-8,9,10c,Luk. 10:25-37,Sir. 2:1-18,"/>
        <s v="Gal. 1:13-24,Mzm. 139:1-3,13-14ab,14c-15,Luk. 10:38-42,Sir. 3:1-16,"/>
        <s v="Gal. 2:1-2,7-14,Mzm. 117:1,2,Luk. 11:1-4,Sir. 3:17-4:10,"/>
        <s v="Gal. 3:1-5,Luk. 1:69-70,71-72,73-75,Luk. 11:5-13,Sir. 5:1-6:4,"/>
        <s v="Gal. 3:7-14,Mzm. 111:1-2,3-4,5-6,Luk. 11:15-26,Sir. 6:5-37,"/>
        <s v="Gal. 3:22-29,Mzm. 105:2-3,4-5,6-7,Luk. 11:27-28,Sir. 7:22-36,"/>
        <s v="Keb. 7:7-11,Mzm. 90:12-13,14-15,16-17,Ibr. 4:12-13,Mrk. 10:17-30,Mrk. 10:17-27,Sir. 10:6-18,"/>
        <s v="Gal. 4:22-24,26-27,31-5:1,Mzm. 113:1-2,3-4,5a,6-7,Luk. 11:29-32,Sir. 11:11-28,"/>
        <s v="Gal. 4:31b-5:6,Mzm. 119:41,43,44,45,47,48,Luk. 11:37-41,Sir. 14:20-15:10,"/>
        <s v="Gal. 5:18-25,Mzm. 1:1-2,3,4,6,Luk. 11:42-46,Sir. 15:11-20,"/>
        <s v="2Tim. 4:10-17b,Mzm. 145:10-11,12-13ab,17-18,Luk. 10:1-9,Kis. 9:27-31; 11:19-26,"/>
        <s v="Ef. 1:11-14,Mzm. 33:1-2,4-5,12-13,Luk. 12:1-7,Sir. 17:15-32,"/>
        <s v="Ef. 1:15-23,Mzm. 8:2-3a,4-5,6-7,Luk. 12:8-12,Sir. 24:1-22,"/>
        <s v="Yes. 53:10-11,Mzm. 33:4-5,18-19,20,22,Ibr. 4:14-16,Mrk. 10:35-45,Mrk. 10:42-45,Sir. 26:1-4,9-18,"/>
        <s v="Ef. 2:1-10,Mzm. 100:2,3,4,5,Luk. 12: 13-21,Sir. 27:22-28:7,"/>
        <s v="Ef. 2:12-22,Mzm. 85:9ab-10,11-12,13-14,Luk. 12:35-38,Sir. 29:1-13; 31:1-4,"/>
        <s v="Ef. 3:2-12,Yes. 12:2-3,4bcd,5-6,Luk. 12:39-48,Sir. 35:1-17,"/>
        <s v="Ef. 3:14-21,Mzm. 33:1-2,4-5,11-12,18-19,Luk. 12:49-53,Sir. 38:24-39:11,"/>
        <s v="Ef. 4:1-6,Mzm. 24:1-2,3-4ab,5-6,Luk. 12:54-59,Sir. 42:15-25; 43:27-33,"/>
        <s v="Ef. 4:7-16,Mzm. 122:1-2,3-4a,4b-5,Luk. 13:1-9,Sir. 51:1-12,"/>
        <s v="Yer. 31:7-9,Mzm. 126:1-2ab,2cd-3,4-5,6,Ibr. 5:1-6,Mrk. 10:46-52,Keb. 1:1-15,"/>
        <s v="Ef. 4:32-5:8,Mzm. 1:1-2,3,4,6,Luk. 13:10-17,Keb. 1:16-2:24,"/>
        <s v="Ef. 5:21-33,Mzm. 128:1-2,3,4-5,Luk. 13:18-21,Keb. 8:1-21,"/>
        <s v="Ef. 6:1-9,Mzm. 145:10-11,12-13ab,13cd-14,Luk. 13:22-30,Keb. 4:1-20,"/>
        <s v="Tit. 2:1-8,11-14,Mzm. 37:3-4,18,23,27,29,Luk. 17:7-10,2Mak. 6:12-31,"/>
        <s v="Why. 5:1-10,Mzm. 149:1-2,3-4,5-6a,9b,Luk. 19:41-44,Dan. 1:1-21,"/>
        <s v="Yes. 26:1-6,Mzm. 118:1,8-9,19-21,25-27a,Mat. 7:21,24-27,Yes. 10:5-21,"/>
        <s v="Yes. 41:13-20,Mzm. 145:9,10-11,12-13ab,Mat. 11:11-15,Rut. 2:1-13,"/>
        <s v="Kej. 49:2,8-10,Mzm. 72:1-2,3-4ab,7-8,17,Mat. 1:1-17,Yes. 40:1-11,"/>
        <s v="Yes. 7:10-14,Mzm. 24:1-2,3-4ab,5-6,Luk. 1:26-38,Yes. 41:21-29,"/>
        <s v="1Yoh. 1:1-4,Mzm. 97:1-2,5-6,11-12,Yoh. 20:2-8,1Yoh. 1:1-2:3,"/>
      </sharedItems>
    </cacheField>
    <cacheField name="Tempat">
      <sharedItems count="20">
        <s v="Neo Suradi"/>
        <s v="Joglo lawas"/>
        <s v="Y. Sudarmadi"/>
        <s v="Y. Suyanto"/>
        <s v="Y. Djoko Marsito"/>
        <s v="Nanik Ismarjati, M. Th."/>
        <s v="Saptanto S.B.,Y."/>
        <s v="KRA YP Prononagoro"/>
        <s v="C. Supriadi"/>
        <s v="V. Dalyono"/>
        <s v="Heru Pratama, A"/>
        <s v="P. Suroyo"/>
        <s v="C. Triyono"/>
        <s v="FX. Sularto"/>
        <s v="Aloysius Lamakey"/>
        <s v="MR Djarot SW"/>
        <s v="Andre Keso Muda"/>
        <s v="T. Banarudin"/>
        <s v="Ign. Sandy"/>
        <s v="K Suprihatin Waldiman"/>
      </sharedItems>
    </cacheField>
    <cacheField name="Petugas 1">
      <sharedItems count="35">
        <s v="Anton Supriyana"/>
        <s v="Neo Suradi"/>
        <s v="Y. Suyanto"/>
        <s v="Tim"/>
        <s v="Y. Djoko Marsito"/>
        <s v="Andre Keso Muda"/>
        <s v="Yulia Jatiningsih"/>
        <s v="Aloysius Lamakey"/>
        <s v="Agnes Sukarmi"/>
        <s v="Sri Utami Chrisssumiwi, MM"/>
        <s v="Saptanto S.B.,Y."/>
        <s v="Maria Sode Muda"/>
        <s v="Ign. Sandy"/>
        <s v="Y. Sudarmadi"/>
        <s v="Anastasia H. Djuwarni"/>
        <s v="Maria R. Tri Marieska"/>
        <s v="Nanik Ismarjiyati"/>
        <s v="Prima Ari"/>
        <s v="FX Sularto"/>
        <s v="Ch. Setya Prihatiningtyas"/>
        <s v="V. Indah Kartikasari"/>
        <s v="A. Sri Supriyati"/>
        <s v="V. Isti Rudati"/>
        <s v="C. Triyono"/>
        <s v="Eleonora Keso Muda"/>
        <s v="A. Heru Pratama"/>
        <s v="Lusia Titisari"/>
        <s v="H.A. Wulandari"/>
        <s v="Ign. Stanley Andi P"/>
        <s v="Prodiakon"/>
        <s v="OMK"/>
        <s v="FX"/>
        <s v="Doa lingkungan"/>
        <s v="Djoko Marsito"/>
        <s v="Heru Pratama"/>
      </sharedItems>
    </cacheField>
    <cacheField name="Petugas 2">
      <sharedItems containsBlank="1" count="27">
        <s v="Sri Utami Chrisssumiwi, MM"/>
        <s v="Eleonora Keso Muda"/>
        <s v="Maria Sode Muda"/>
        <m/>
        <s v="Maria R. Tri Marieska"/>
        <s v="Nanik Ismarjiyati"/>
        <s v="Ign. Stanley Andi P"/>
        <s v="Prima Ari"/>
        <s v="H.A. Wulandari"/>
        <s v="V. Isti Rudati"/>
        <s v="Anton Supriyana"/>
        <s v="A. Heru Pratama"/>
        <s v="C. Triyono"/>
        <s v="Yulia Jatiningsih"/>
        <s v="Aloysius Lamakey"/>
        <s v="Neo Suradi"/>
        <s v="Agnes Sukarmi"/>
        <s v="Djoko Marsito"/>
        <s v="Ign. Sandy"/>
        <s v="Anastasia H. Djuwarni"/>
        <s v="FX Sularto"/>
        <s v="Y Suyanto"/>
        <s v="Ch. Setya Prihatiningtyas"/>
        <s v="Andre Keso Muda"/>
        <s v="Y. Sudarmadi"/>
        <s v="Gelung Minangkoro"/>
        <s v="Heru Pratam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x v="0"/>
    <x v="0"/>
    <x v="0"/>
    <x v="0"/>
    <x v="0"/>
    <x v="0"/>
    <x v="0"/>
  </r>
  <r>
    <x v="1"/>
    <x v="0"/>
    <x v="1"/>
    <x v="0"/>
    <x v="0"/>
    <x v="1"/>
    <x v="1"/>
    <x v="1"/>
    <x v="1"/>
  </r>
  <r>
    <x v="2"/>
    <x v="1"/>
    <x v="2"/>
    <x v="0"/>
    <x v="0"/>
    <x v="2"/>
    <x v="2"/>
    <x v="2"/>
    <x v="2"/>
  </r>
  <r>
    <x v="1"/>
    <x v="1"/>
    <x v="3"/>
    <x v="0"/>
    <x v="1"/>
    <x v="3"/>
    <x v="3"/>
    <x v="3"/>
    <x v="3"/>
  </r>
  <r>
    <x v="3"/>
    <x v="2"/>
    <x v="4"/>
    <x v="0"/>
    <x v="2"/>
    <x v="4"/>
    <x v="3"/>
    <x v="3"/>
    <x v="3"/>
  </r>
  <r>
    <x v="1"/>
    <x v="2"/>
    <x v="2"/>
    <x v="0"/>
    <x v="3"/>
    <x v="5"/>
    <x v="3"/>
    <x v="3"/>
    <x v="3"/>
  </r>
  <r>
    <x v="1"/>
    <x v="2"/>
    <x v="5"/>
    <x v="0"/>
    <x v="4"/>
    <x v="6"/>
    <x v="3"/>
    <x v="3"/>
    <x v="3"/>
  </r>
  <r>
    <x v="1"/>
    <x v="2"/>
    <x v="3"/>
    <x v="0"/>
    <x v="5"/>
    <x v="7"/>
    <x v="3"/>
    <x v="3"/>
    <x v="3"/>
  </r>
  <r>
    <x v="4"/>
    <x v="3"/>
    <x v="6"/>
    <x v="0"/>
    <x v="6"/>
    <x v="8"/>
    <x v="1"/>
    <x v="4"/>
    <x v="3"/>
  </r>
  <r>
    <x v="1"/>
    <x v="3"/>
    <x v="7"/>
    <x v="0"/>
    <x v="0"/>
    <x v="9"/>
    <x v="4"/>
    <x v="5"/>
    <x v="4"/>
  </r>
  <r>
    <x v="5"/>
    <x v="4"/>
    <x v="4"/>
    <x v="1"/>
    <x v="7"/>
    <x v="10"/>
    <x v="5"/>
    <x v="6"/>
    <x v="5"/>
  </r>
  <r>
    <x v="1"/>
    <x v="4"/>
    <x v="8"/>
    <x v="2"/>
    <x v="7"/>
    <x v="11"/>
    <x v="6"/>
    <x v="7"/>
    <x v="6"/>
  </r>
  <r>
    <x v="1"/>
    <x v="4"/>
    <x v="9"/>
    <x v="0"/>
    <x v="7"/>
    <x v="12"/>
    <x v="1"/>
    <x v="8"/>
    <x v="7"/>
  </r>
  <r>
    <x v="1"/>
    <x v="4"/>
    <x v="10"/>
    <x v="3"/>
    <x v="7"/>
    <x v="13"/>
    <x v="7"/>
    <x v="9"/>
    <x v="8"/>
  </r>
  <r>
    <x v="1"/>
    <x v="4"/>
    <x v="11"/>
    <x v="4"/>
    <x v="7"/>
    <x v="14"/>
    <x v="8"/>
    <x v="10"/>
    <x v="1"/>
  </r>
  <r>
    <x v="1"/>
    <x v="4"/>
    <x v="12"/>
    <x v="5"/>
    <x v="7"/>
    <x v="15"/>
    <x v="9"/>
    <x v="5"/>
    <x v="9"/>
  </r>
  <r>
    <x v="1"/>
    <x v="4"/>
    <x v="13"/>
    <x v="6"/>
    <x v="7"/>
    <x v="16"/>
    <x v="1"/>
    <x v="11"/>
    <x v="10"/>
  </r>
  <r>
    <x v="1"/>
    <x v="4"/>
    <x v="2"/>
    <x v="1"/>
    <x v="7"/>
    <x v="17"/>
    <x v="3"/>
    <x v="12"/>
    <x v="11"/>
  </r>
  <r>
    <x v="1"/>
    <x v="4"/>
    <x v="14"/>
    <x v="2"/>
    <x v="7"/>
    <x v="18"/>
    <x v="10"/>
    <x v="13"/>
    <x v="12"/>
  </r>
  <r>
    <x v="1"/>
    <x v="4"/>
    <x v="15"/>
    <x v="0"/>
    <x v="7"/>
    <x v="19"/>
    <x v="1"/>
    <x v="1"/>
    <x v="13"/>
  </r>
  <r>
    <x v="1"/>
    <x v="4"/>
    <x v="0"/>
    <x v="3"/>
    <x v="7"/>
    <x v="20"/>
    <x v="11"/>
    <x v="14"/>
    <x v="2"/>
  </r>
  <r>
    <x v="1"/>
    <x v="4"/>
    <x v="6"/>
    <x v="4"/>
    <x v="7"/>
    <x v="21"/>
    <x v="12"/>
    <x v="15"/>
    <x v="14"/>
  </r>
  <r>
    <x v="1"/>
    <x v="4"/>
    <x v="16"/>
    <x v="5"/>
    <x v="7"/>
    <x v="22"/>
    <x v="1"/>
    <x v="16"/>
    <x v="0"/>
  </r>
  <r>
    <x v="1"/>
    <x v="4"/>
    <x v="17"/>
    <x v="6"/>
    <x v="7"/>
    <x v="23"/>
    <x v="13"/>
    <x v="17"/>
    <x v="15"/>
  </r>
  <r>
    <x v="1"/>
    <x v="4"/>
    <x v="5"/>
    <x v="1"/>
    <x v="7"/>
    <x v="24"/>
    <x v="14"/>
    <x v="18"/>
    <x v="16"/>
  </r>
  <r>
    <x v="1"/>
    <x v="4"/>
    <x v="18"/>
    <x v="2"/>
    <x v="7"/>
    <x v="25"/>
    <x v="1"/>
    <x v="2"/>
    <x v="15"/>
  </r>
  <r>
    <x v="1"/>
    <x v="4"/>
    <x v="19"/>
    <x v="0"/>
    <x v="7"/>
    <x v="26"/>
    <x v="15"/>
    <x v="19"/>
    <x v="17"/>
  </r>
  <r>
    <x v="1"/>
    <x v="4"/>
    <x v="20"/>
    <x v="3"/>
    <x v="7"/>
    <x v="27"/>
    <x v="16"/>
    <x v="20"/>
    <x v="2"/>
  </r>
  <r>
    <x v="1"/>
    <x v="4"/>
    <x v="21"/>
    <x v="4"/>
    <x v="7"/>
    <x v="28"/>
    <x v="1"/>
    <x v="21"/>
    <x v="18"/>
  </r>
  <r>
    <x v="1"/>
    <x v="4"/>
    <x v="22"/>
    <x v="5"/>
    <x v="7"/>
    <x v="29"/>
    <x v="17"/>
    <x v="22"/>
    <x v="12"/>
  </r>
  <r>
    <x v="1"/>
    <x v="4"/>
    <x v="23"/>
    <x v="6"/>
    <x v="7"/>
    <x v="30"/>
    <x v="18"/>
    <x v="23"/>
    <x v="19"/>
  </r>
  <r>
    <x v="1"/>
    <x v="4"/>
    <x v="3"/>
    <x v="1"/>
    <x v="7"/>
    <x v="31"/>
    <x v="1"/>
    <x v="24"/>
    <x v="20"/>
  </r>
  <r>
    <x v="1"/>
    <x v="4"/>
    <x v="24"/>
    <x v="2"/>
    <x v="7"/>
    <x v="32"/>
    <x v="0"/>
    <x v="0"/>
    <x v="21"/>
  </r>
  <r>
    <x v="1"/>
    <x v="4"/>
    <x v="25"/>
    <x v="0"/>
    <x v="7"/>
    <x v="33"/>
    <x v="19"/>
    <x v="25"/>
    <x v="22"/>
  </r>
  <r>
    <x v="1"/>
    <x v="4"/>
    <x v="1"/>
    <x v="3"/>
    <x v="7"/>
    <x v="34"/>
    <x v="1"/>
    <x v="26"/>
    <x v="23"/>
  </r>
  <r>
    <x v="1"/>
    <x v="4"/>
    <x v="7"/>
    <x v="4"/>
    <x v="7"/>
    <x v="35"/>
    <x v="2"/>
    <x v="7"/>
    <x v="21"/>
  </r>
  <r>
    <x v="1"/>
    <x v="4"/>
    <x v="26"/>
    <x v="5"/>
    <x v="7"/>
    <x v="36"/>
    <x v="4"/>
    <x v="1"/>
    <x v="24"/>
  </r>
  <r>
    <x v="1"/>
    <x v="4"/>
    <x v="27"/>
    <x v="6"/>
    <x v="7"/>
    <x v="37"/>
    <x v="1"/>
    <x v="15"/>
    <x v="10"/>
  </r>
  <r>
    <x v="1"/>
    <x v="4"/>
    <x v="28"/>
    <x v="1"/>
    <x v="7"/>
    <x v="38"/>
    <x v="1"/>
    <x v="17"/>
    <x v="25"/>
  </r>
  <r>
    <x v="1"/>
    <x v="4"/>
    <x v="29"/>
    <x v="2"/>
    <x v="7"/>
    <x v="39"/>
    <x v="1"/>
    <x v="5"/>
    <x v="7"/>
  </r>
  <r>
    <x v="1"/>
    <x v="4"/>
    <x v="30"/>
    <x v="0"/>
    <x v="7"/>
    <x v="40"/>
    <x v="1"/>
    <x v="7"/>
    <x v="23"/>
  </r>
  <r>
    <x v="6"/>
    <x v="5"/>
    <x v="17"/>
    <x v="0"/>
    <x v="0"/>
    <x v="41"/>
    <x v="6"/>
    <x v="16"/>
    <x v="26"/>
  </r>
  <r>
    <x v="1"/>
    <x v="5"/>
    <x v="27"/>
    <x v="0"/>
    <x v="0"/>
    <x v="42"/>
    <x v="7"/>
    <x v="18"/>
    <x v="17"/>
  </r>
  <r>
    <x v="7"/>
    <x v="6"/>
    <x v="6"/>
    <x v="0"/>
    <x v="0"/>
    <x v="43"/>
    <x v="5"/>
    <x v="27"/>
    <x v="10"/>
  </r>
  <r>
    <x v="1"/>
    <x v="6"/>
    <x v="7"/>
    <x v="0"/>
    <x v="0"/>
    <x v="44"/>
    <x v="10"/>
    <x v="0"/>
    <x v="13"/>
  </r>
  <r>
    <x v="8"/>
    <x v="7"/>
    <x v="14"/>
    <x v="0"/>
    <x v="0"/>
    <x v="45"/>
    <x v="3"/>
    <x v="17"/>
    <x v="22"/>
  </r>
  <r>
    <x v="1"/>
    <x v="7"/>
    <x v="24"/>
    <x v="0"/>
    <x v="0"/>
    <x v="46"/>
    <x v="9"/>
    <x v="2"/>
    <x v="5"/>
  </r>
  <r>
    <x v="9"/>
    <x v="8"/>
    <x v="12"/>
    <x v="0"/>
    <x v="8"/>
    <x v="47"/>
    <x v="11"/>
    <x v="3"/>
    <x v="3"/>
  </r>
  <r>
    <x v="1"/>
    <x v="8"/>
    <x v="16"/>
    <x v="0"/>
    <x v="9"/>
    <x v="48"/>
    <x v="11"/>
    <x v="3"/>
    <x v="3"/>
  </r>
  <r>
    <x v="1"/>
    <x v="8"/>
    <x v="22"/>
    <x v="0"/>
    <x v="10"/>
    <x v="49"/>
    <x v="11"/>
    <x v="3"/>
    <x v="3"/>
  </r>
  <r>
    <x v="1"/>
    <x v="8"/>
    <x v="26"/>
    <x v="0"/>
    <x v="11"/>
    <x v="50"/>
    <x v="11"/>
    <x v="3"/>
    <x v="3"/>
  </r>
  <r>
    <x v="10"/>
    <x v="9"/>
    <x v="4"/>
    <x v="6"/>
    <x v="12"/>
    <x v="51"/>
    <x v="12"/>
    <x v="6"/>
    <x v="4"/>
  </r>
  <r>
    <x v="1"/>
    <x v="9"/>
    <x v="8"/>
    <x v="1"/>
    <x v="12"/>
    <x v="52"/>
    <x v="1"/>
    <x v="7"/>
    <x v="5"/>
  </r>
  <r>
    <x v="1"/>
    <x v="9"/>
    <x v="9"/>
    <x v="2"/>
    <x v="12"/>
    <x v="53"/>
    <x v="13"/>
    <x v="28"/>
    <x v="6"/>
  </r>
  <r>
    <x v="1"/>
    <x v="9"/>
    <x v="10"/>
    <x v="0"/>
    <x v="12"/>
    <x v="54"/>
    <x v="14"/>
    <x v="9"/>
    <x v="7"/>
  </r>
  <r>
    <x v="1"/>
    <x v="9"/>
    <x v="11"/>
    <x v="3"/>
    <x v="12"/>
    <x v="55"/>
    <x v="1"/>
    <x v="10"/>
    <x v="8"/>
  </r>
  <r>
    <x v="1"/>
    <x v="9"/>
    <x v="12"/>
    <x v="4"/>
    <x v="12"/>
    <x v="56"/>
    <x v="15"/>
    <x v="5"/>
    <x v="1"/>
  </r>
  <r>
    <x v="1"/>
    <x v="9"/>
    <x v="13"/>
    <x v="5"/>
    <x v="12"/>
    <x v="57"/>
    <x v="16"/>
    <x v="11"/>
    <x v="9"/>
  </r>
  <r>
    <x v="1"/>
    <x v="9"/>
    <x v="2"/>
    <x v="6"/>
    <x v="12"/>
    <x v="58"/>
    <x v="1"/>
    <x v="12"/>
    <x v="10"/>
  </r>
  <r>
    <x v="1"/>
    <x v="9"/>
    <x v="14"/>
    <x v="1"/>
    <x v="12"/>
    <x v="59"/>
    <x v="17"/>
    <x v="1"/>
    <x v="21"/>
  </r>
  <r>
    <x v="1"/>
    <x v="9"/>
    <x v="15"/>
    <x v="2"/>
    <x v="12"/>
    <x v="60"/>
    <x v="18"/>
    <x v="20"/>
    <x v="12"/>
  </r>
  <r>
    <x v="1"/>
    <x v="9"/>
    <x v="0"/>
    <x v="0"/>
    <x v="12"/>
    <x v="61"/>
    <x v="1"/>
    <x v="17"/>
    <x v="16"/>
  </r>
  <r>
    <x v="1"/>
    <x v="9"/>
    <x v="6"/>
    <x v="3"/>
    <x v="12"/>
    <x v="62"/>
    <x v="0"/>
    <x v="16"/>
    <x v="10"/>
  </r>
  <r>
    <x v="1"/>
    <x v="9"/>
    <x v="16"/>
    <x v="4"/>
    <x v="12"/>
    <x v="63"/>
    <x v="2"/>
    <x v="29"/>
    <x v="5"/>
  </r>
  <r>
    <x v="1"/>
    <x v="9"/>
    <x v="17"/>
    <x v="5"/>
    <x v="12"/>
    <x v="64"/>
    <x v="19"/>
    <x v="13"/>
    <x v="14"/>
  </r>
  <r>
    <x v="1"/>
    <x v="9"/>
    <x v="5"/>
    <x v="6"/>
    <x v="12"/>
    <x v="65"/>
    <x v="1"/>
    <x v="15"/>
    <x v="13"/>
  </r>
  <r>
    <x v="1"/>
    <x v="9"/>
    <x v="18"/>
    <x v="1"/>
    <x v="12"/>
    <x v="66"/>
    <x v="4"/>
    <x v="18"/>
    <x v="11"/>
  </r>
  <r>
    <x v="1"/>
    <x v="9"/>
    <x v="19"/>
    <x v="2"/>
    <x v="12"/>
    <x v="67"/>
    <x v="5"/>
    <x v="15"/>
    <x v="0"/>
  </r>
  <r>
    <x v="1"/>
    <x v="9"/>
    <x v="20"/>
    <x v="0"/>
    <x v="12"/>
    <x v="68"/>
    <x v="6"/>
    <x v="14"/>
    <x v="15"/>
  </r>
  <r>
    <x v="1"/>
    <x v="9"/>
    <x v="21"/>
    <x v="3"/>
    <x v="12"/>
    <x v="69"/>
    <x v="1"/>
    <x v="16"/>
    <x v="14"/>
  </r>
  <r>
    <x v="1"/>
    <x v="9"/>
    <x v="22"/>
    <x v="4"/>
    <x v="12"/>
    <x v="70"/>
    <x v="8"/>
    <x v="21"/>
    <x v="7"/>
  </r>
  <r>
    <x v="1"/>
    <x v="9"/>
    <x v="23"/>
    <x v="5"/>
    <x v="12"/>
    <x v="71"/>
    <x v="7"/>
    <x v="22"/>
    <x v="2"/>
  </r>
  <r>
    <x v="1"/>
    <x v="9"/>
    <x v="3"/>
    <x v="6"/>
    <x v="12"/>
    <x v="72"/>
    <x v="1"/>
    <x v="19"/>
    <x v="18"/>
  </r>
  <r>
    <x v="1"/>
    <x v="9"/>
    <x v="24"/>
    <x v="1"/>
    <x v="12"/>
    <x v="73"/>
    <x v="3"/>
    <x v="23"/>
    <x v="19"/>
  </r>
  <r>
    <x v="1"/>
    <x v="9"/>
    <x v="25"/>
    <x v="2"/>
    <x v="12"/>
    <x v="74"/>
    <x v="10"/>
    <x v="2"/>
    <x v="17"/>
  </r>
  <r>
    <x v="1"/>
    <x v="9"/>
    <x v="1"/>
    <x v="0"/>
    <x v="12"/>
    <x v="75"/>
    <x v="1"/>
    <x v="0"/>
    <x v="21"/>
  </r>
  <r>
    <x v="1"/>
    <x v="9"/>
    <x v="7"/>
    <x v="3"/>
    <x v="12"/>
    <x v="76"/>
    <x v="1"/>
    <x v="24"/>
    <x v="22"/>
  </r>
  <r>
    <x v="1"/>
    <x v="9"/>
    <x v="26"/>
    <x v="4"/>
    <x v="12"/>
    <x v="77"/>
    <x v="9"/>
    <x v="30"/>
    <x v="20"/>
  </r>
  <r>
    <x v="1"/>
    <x v="9"/>
    <x v="27"/>
    <x v="5"/>
    <x v="12"/>
    <x v="78"/>
    <x v="1"/>
    <x v="25"/>
    <x v="23"/>
  </r>
  <r>
    <x v="1"/>
    <x v="9"/>
    <x v="28"/>
    <x v="6"/>
    <x v="12"/>
    <x v="79"/>
    <x v="11"/>
    <x v="26"/>
    <x v="24"/>
  </r>
  <r>
    <x v="1"/>
    <x v="9"/>
    <x v="29"/>
    <x v="1"/>
    <x v="12"/>
    <x v="80"/>
    <x v="1"/>
    <x v="7"/>
    <x v="13"/>
  </r>
  <r>
    <x v="1"/>
    <x v="9"/>
    <x v="30"/>
    <x v="2"/>
    <x v="13"/>
    <x v="81"/>
    <x v="1"/>
    <x v="31"/>
    <x v="3"/>
  </r>
  <r>
    <x v="11"/>
    <x v="10"/>
    <x v="2"/>
    <x v="0"/>
    <x v="0"/>
    <x v="82"/>
    <x v="12"/>
    <x v="7"/>
    <x v="23"/>
  </r>
  <r>
    <x v="1"/>
    <x v="10"/>
    <x v="3"/>
    <x v="0"/>
    <x v="0"/>
    <x v="83"/>
    <x v="14"/>
    <x v="1"/>
    <x v="17"/>
  </r>
  <r>
    <x v="12"/>
    <x v="11"/>
    <x v="12"/>
    <x v="0"/>
    <x v="14"/>
    <x v="84"/>
    <x v="13"/>
    <x v="3"/>
    <x v="3"/>
  </r>
  <r>
    <x v="1"/>
    <x v="11"/>
    <x v="16"/>
    <x v="0"/>
    <x v="15"/>
    <x v="85"/>
    <x v="13"/>
    <x v="3"/>
    <x v="3"/>
  </r>
  <r>
    <x v="1"/>
    <x v="11"/>
    <x v="19"/>
    <x v="6"/>
    <x v="16"/>
    <x v="86"/>
    <x v="13"/>
    <x v="3"/>
    <x v="3"/>
  </r>
  <r>
    <x v="1"/>
    <x v="11"/>
    <x v="22"/>
    <x v="0"/>
    <x v="17"/>
    <x v="87"/>
    <x v="13"/>
    <x v="3"/>
    <x v="3"/>
  </r>
  <r>
    <x v="1"/>
    <x v="11"/>
    <x v="26"/>
    <x v="0"/>
    <x v="18"/>
    <x v="88"/>
    <x v="1"/>
    <x v="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x v="0"/>
    <x v="0"/>
    <x v="0"/>
    <x v="0"/>
    <x v="0"/>
    <x v="0"/>
    <x v="0"/>
    <x v="0"/>
    <x v="0"/>
  </r>
  <r>
    <x v="1"/>
    <x v="0"/>
    <x v="1"/>
    <x v="0"/>
    <x v="0"/>
    <x v="1"/>
    <x v="1"/>
    <x v="1"/>
    <x v="1"/>
  </r>
  <r>
    <x v="2"/>
    <x v="1"/>
    <x v="2"/>
    <x v="0"/>
    <x v="0"/>
    <x v="2"/>
    <x v="2"/>
    <x v="2"/>
    <x v="2"/>
  </r>
  <r>
    <x v="1"/>
    <x v="1"/>
    <x v="3"/>
    <x v="0"/>
    <x v="1"/>
    <x v="3"/>
    <x v="3"/>
    <x v="3"/>
    <x v="3"/>
  </r>
  <r>
    <x v="3"/>
    <x v="2"/>
    <x v="4"/>
    <x v="0"/>
    <x v="2"/>
    <x v="4"/>
    <x v="3"/>
    <x v="3"/>
    <x v="3"/>
  </r>
  <r>
    <x v="1"/>
    <x v="2"/>
    <x v="2"/>
    <x v="0"/>
    <x v="3"/>
    <x v="5"/>
    <x v="3"/>
    <x v="3"/>
    <x v="3"/>
  </r>
  <r>
    <x v="1"/>
    <x v="2"/>
    <x v="5"/>
    <x v="0"/>
    <x v="4"/>
    <x v="6"/>
    <x v="3"/>
    <x v="3"/>
    <x v="3"/>
  </r>
  <r>
    <x v="1"/>
    <x v="2"/>
    <x v="3"/>
    <x v="0"/>
    <x v="5"/>
    <x v="7"/>
    <x v="3"/>
    <x v="3"/>
    <x v="3"/>
  </r>
  <r>
    <x v="4"/>
    <x v="3"/>
    <x v="6"/>
    <x v="0"/>
    <x v="6"/>
    <x v="8"/>
    <x v="1"/>
    <x v="4"/>
    <x v="3"/>
  </r>
  <r>
    <x v="1"/>
    <x v="3"/>
    <x v="7"/>
    <x v="0"/>
    <x v="0"/>
    <x v="9"/>
    <x v="4"/>
    <x v="5"/>
    <x v="4"/>
  </r>
  <r>
    <x v="5"/>
    <x v="4"/>
    <x v="4"/>
    <x v="1"/>
    <x v="7"/>
    <x v="10"/>
    <x v="5"/>
    <x v="6"/>
    <x v="5"/>
  </r>
  <r>
    <x v="1"/>
    <x v="4"/>
    <x v="8"/>
    <x v="2"/>
    <x v="7"/>
    <x v="11"/>
    <x v="6"/>
    <x v="7"/>
    <x v="6"/>
  </r>
  <r>
    <x v="1"/>
    <x v="4"/>
    <x v="9"/>
    <x v="0"/>
    <x v="7"/>
    <x v="12"/>
    <x v="1"/>
    <x v="8"/>
    <x v="7"/>
  </r>
  <r>
    <x v="1"/>
    <x v="4"/>
    <x v="10"/>
    <x v="3"/>
    <x v="7"/>
    <x v="13"/>
    <x v="7"/>
    <x v="9"/>
    <x v="8"/>
  </r>
  <r>
    <x v="1"/>
    <x v="4"/>
    <x v="11"/>
    <x v="4"/>
    <x v="7"/>
    <x v="14"/>
    <x v="8"/>
    <x v="10"/>
    <x v="1"/>
  </r>
  <r>
    <x v="1"/>
    <x v="4"/>
    <x v="12"/>
    <x v="5"/>
    <x v="7"/>
    <x v="15"/>
    <x v="9"/>
    <x v="5"/>
    <x v="9"/>
  </r>
  <r>
    <x v="1"/>
    <x v="4"/>
    <x v="13"/>
    <x v="6"/>
    <x v="7"/>
    <x v="16"/>
    <x v="1"/>
    <x v="11"/>
    <x v="10"/>
  </r>
  <r>
    <x v="1"/>
    <x v="4"/>
    <x v="2"/>
    <x v="1"/>
    <x v="7"/>
    <x v="17"/>
    <x v="3"/>
    <x v="12"/>
    <x v="11"/>
  </r>
  <r>
    <x v="1"/>
    <x v="4"/>
    <x v="14"/>
    <x v="2"/>
    <x v="7"/>
    <x v="18"/>
    <x v="10"/>
    <x v="13"/>
    <x v="12"/>
  </r>
  <r>
    <x v="1"/>
    <x v="4"/>
    <x v="15"/>
    <x v="0"/>
    <x v="7"/>
    <x v="19"/>
    <x v="1"/>
    <x v="1"/>
    <x v="13"/>
  </r>
  <r>
    <x v="1"/>
    <x v="4"/>
    <x v="0"/>
    <x v="3"/>
    <x v="7"/>
    <x v="20"/>
    <x v="11"/>
    <x v="14"/>
    <x v="2"/>
  </r>
  <r>
    <x v="1"/>
    <x v="4"/>
    <x v="6"/>
    <x v="4"/>
    <x v="7"/>
    <x v="21"/>
    <x v="12"/>
    <x v="15"/>
    <x v="14"/>
  </r>
  <r>
    <x v="1"/>
    <x v="4"/>
    <x v="16"/>
    <x v="5"/>
    <x v="7"/>
    <x v="22"/>
    <x v="1"/>
    <x v="4"/>
    <x v="0"/>
  </r>
  <r>
    <x v="1"/>
    <x v="4"/>
    <x v="17"/>
    <x v="6"/>
    <x v="7"/>
    <x v="23"/>
    <x v="13"/>
    <x v="16"/>
    <x v="15"/>
  </r>
  <r>
    <x v="1"/>
    <x v="4"/>
    <x v="5"/>
    <x v="1"/>
    <x v="7"/>
    <x v="24"/>
    <x v="14"/>
    <x v="17"/>
    <x v="16"/>
  </r>
  <r>
    <x v="1"/>
    <x v="4"/>
    <x v="18"/>
    <x v="2"/>
    <x v="7"/>
    <x v="25"/>
    <x v="1"/>
    <x v="2"/>
    <x v="15"/>
  </r>
  <r>
    <x v="1"/>
    <x v="4"/>
    <x v="19"/>
    <x v="0"/>
    <x v="7"/>
    <x v="26"/>
    <x v="15"/>
    <x v="18"/>
    <x v="17"/>
  </r>
  <r>
    <x v="1"/>
    <x v="4"/>
    <x v="20"/>
    <x v="3"/>
    <x v="7"/>
    <x v="27"/>
    <x v="16"/>
    <x v="19"/>
    <x v="2"/>
  </r>
  <r>
    <x v="1"/>
    <x v="4"/>
    <x v="21"/>
    <x v="4"/>
    <x v="7"/>
    <x v="28"/>
    <x v="1"/>
    <x v="20"/>
    <x v="18"/>
  </r>
  <r>
    <x v="1"/>
    <x v="4"/>
    <x v="22"/>
    <x v="5"/>
    <x v="7"/>
    <x v="29"/>
    <x v="17"/>
    <x v="21"/>
    <x v="12"/>
  </r>
  <r>
    <x v="1"/>
    <x v="4"/>
    <x v="23"/>
    <x v="6"/>
    <x v="7"/>
    <x v="30"/>
    <x v="18"/>
    <x v="22"/>
    <x v="19"/>
  </r>
  <r>
    <x v="1"/>
    <x v="4"/>
    <x v="3"/>
    <x v="1"/>
    <x v="7"/>
    <x v="31"/>
    <x v="1"/>
    <x v="23"/>
    <x v="20"/>
  </r>
  <r>
    <x v="1"/>
    <x v="4"/>
    <x v="24"/>
    <x v="2"/>
    <x v="7"/>
    <x v="32"/>
    <x v="0"/>
    <x v="0"/>
    <x v="21"/>
  </r>
  <r>
    <x v="1"/>
    <x v="4"/>
    <x v="25"/>
    <x v="0"/>
    <x v="7"/>
    <x v="33"/>
    <x v="19"/>
    <x v="24"/>
    <x v="22"/>
  </r>
  <r>
    <x v="1"/>
    <x v="4"/>
    <x v="1"/>
    <x v="3"/>
    <x v="7"/>
    <x v="34"/>
    <x v="1"/>
    <x v="25"/>
    <x v="23"/>
  </r>
  <r>
    <x v="1"/>
    <x v="4"/>
    <x v="7"/>
    <x v="4"/>
    <x v="7"/>
    <x v="35"/>
    <x v="2"/>
    <x v="26"/>
    <x v="21"/>
  </r>
  <r>
    <x v="1"/>
    <x v="4"/>
    <x v="26"/>
    <x v="5"/>
    <x v="7"/>
    <x v="36"/>
    <x v="4"/>
    <x v="1"/>
    <x v="24"/>
  </r>
  <r>
    <x v="1"/>
    <x v="4"/>
    <x v="27"/>
    <x v="6"/>
    <x v="7"/>
    <x v="37"/>
    <x v="1"/>
    <x v="15"/>
    <x v="10"/>
  </r>
  <r>
    <x v="1"/>
    <x v="4"/>
    <x v="28"/>
    <x v="1"/>
    <x v="7"/>
    <x v="38"/>
    <x v="1"/>
    <x v="16"/>
    <x v="25"/>
  </r>
  <r>
    <x v="1"/>
    <x v="4"/>
    <x v="29"/>
    <x v="2"/>
    <x v="7"/>
    <x v="39"/>
    <x v="1"/>
    <x v="5"/>
    <x v="7"/>
  </r>
  <r>
    <x v="1"/>
    <x v="4"/>
    <x v="30"/>
    <x v="0"/>
    <x v="7"/>
    <x v="40"/>
    <x v="1"/>
    <x v="11"/>
    <x v="23"/>
  </r>
  <r>
    <x v="6"/>
    <x v="5"/>
    <x v="17"/>
    <x v="0"/>
    <x v="0"/>
    <x v="41"/>
    <x v="6"/>
    <x v="4"/>
    <x v="26"/>
  </r>
  <r>
    <x v="1"/>
    <x v="5"/>
    <x v="27"/>
    <x v="0"/>
    <x v="0"/>
    <x v="42"/>
    <x v="7"/>
    <x v="17"/>
    <x v="17"/>
  </r>
  <r>
    <x v="7"/>
    <x v="6"/>
    <x v="6"/>
    <x v="0"/>
    <x v="0"/>
    <x v="43"/>
    <x v="5"/>
    <x v="25"/>
    <x v="10"/>
  </r>
  <r>
    <x v="1"/>
    <x v="6"/>
    <x v="7"/>
    <x v="0"/>
    <x v="0"/>
    <x v="44"/>
    <x v="10"/>
    <x v="0"/>
    <x v="13"/>
  </r>
  <r>
    <x v="8"/>
    <x v="7"/>
    <x v="14"/>
    <x v="0"/>
    <x v="0"/>
    <x v="45"/>
    <x v="3"/>
    <x v="16"/>
    <x v="22"/>
  </r>
  <r>
    <x v="1"/>
    <x v="7"/>
    <x v="24"/>
    <x v="0"/>
    <x v="0"/>
    <x v="46"/>
    <x v="9"/>
    <x v="2"/>
    <x v="5"/>
  </r>
  <r>
    <x v="9"/>
    <x v="8"/>
    <x v="12"/>
    <x v="0"/>
    <x v="8"/>
    <x v="47"/>
    <x v="11"/>
    <x v="3"/>
    <x v="3"/>
  </r>
  <r>
    <x v="1"/>
    <x v="8"/>
    <x v="16"/>
    <x v="0"/>
    <x v="9"/>
    <x v="48"/>
    <x v="11"/>
    <x v="3"/>
    <x v="3"/>
  </r>
  <r>
    <x v="1"/>
    <x v="8"/>
    <x v="22"/>
    <x v="0"/>
    <x v="10"/>
    <x v="49"/>
    <x v="11"/>
    <x v="3"/>
    <x v="3"/>
  </r>
  <r>
    <x v="1"/>
    <x v="8"/>
    <x v="26"/>
    <x v="0"/>
    <x v="11"/>
    <x v="50"/>
    <x v="11"/>
    <x v="3"/>
    <x v="3"/>
  </r>
  <r>
    <x v="10"/>
    <x v="9"/>
    <x v="4"/>
    <x v="6"/>
    <x v="12"/>
    <x v="51"/>
    <x v="12"/>
    <x v="6"/>
    <x v="4"/>
  </r>
  <r>
    <x v="1"/>
    <x v="9"/>
    <x v="8"/>
    <x v="1"/>
    <x v="12"/>
    <x v="52"/>
    <x v="1"/>
    <x v="7"/>
    <x v="5"/>
  </r>
  <r>
    <x v="1"/>
    <x v="9"/>
    <x v="9"/>
    <x v="2"/>
    <x v="12"/>
    <x v="53"/>
    <x v="13"/>
    <x v="18"/>
    <x v="6"/>
  </r>
  <r>
    <x v="1"/>
    <x v="9"/>
    <x v="10"/>
    <x v="0"/>
    <x v="12"/>
    <x v="54"/>
    <x v="14"/>
    <x v="9"/>
    <x v="7"/>
  </r>
  <r>
    <x v="1"/>
    <x v="9"/>
    <x v="11"/>
    <x v="3"/>
    <x v="12"/>
    <x v="55"/>
    <x v="1"/>
    <x v="8"/>
    <x v="8"/>
  </r>
  <r>
    <x v="1"/>
    <x v="9"/>
    <x v="12"/>
    <x v="4"/>
    <x v="12"/>
    <x v="56"/>
    <x v="15"/>
    <x v="5"/>
    <x v="1"/>
  </r>
  <r>
    <x v="1"/>
    <x v="9"/>
    <x v="13"/>
    <x v="5"/>
    <x v="12"/>
    <x v="57"/>
    <x v="16"/>
    <x v="11"/>
    <x v="9"/>
  </r>
  <r>
    <x v="1"/>
    <x v="9"/>
    <x v="2"/>
    <x v="6"/>
    <x v="12"/>
    <x v="58"/>
    <x v="1"/>
    <x v="12"/>
    <x v="10"/>
  </r>
  <r>
    <x v="1"/>
    <x v="9"/>
    <x v="14"/>
    <x v="1"/>
    <x v="12"/>
    <x v="59"/>
    <x v="17"/>
    <x v="1"/>
    <x v="21"/>
  </r>
  <r>
    <x v="1"/>
    <x v="9"/>
    <x v="15"/>
    <x v="2"/>
    <x v="12"/>
    <x v="60"/>
    <x v="18"/>
    <x v="19"/>
    <x v="12"/>
  </r>
  <r>
    <x v="1"/>
    <x v="9"/>
    <x v="0"/>
    <x v="0"/>
    <x v="12"/>
    <x v="61"/>
    <x v="1"/>
    <x v="16"/>
    <x v="16"/>
  </r>
  <r>
    <x v="1"/>
    <x v="9"/>
    <x v="6"/>
    <x v="3"/>
    <x v="12"/>
    <x v="62"/>
    <x v="0"/>
    <x v="26"/>
    <x v="10"/>
  </r>
  <r>
    <x v="1"/>
    <x v="9"/>
    <x v="16"/>
    <x v="4"/>
    <x v="12"/>
    <x v="63"/>
    <x v="2"/>
    <x v="10"/>
    <x v="5"/>
  </r>
  <r>
    <x v="1"/>
    <x v="9"/>
    <x v="17"/>
    <x v="5"/>
    <x v="12"/>
    <x v="64"/>
    <x v="19"/>
    <x v="13"/>
    <x v="14"/>
  </r>
  <r>
    <x v="1"/>
    <x v="9"/>
    <x v="5"/>
    <x v="6"/>
    <x v="12"/>
    <x v="65"/>
    <x v="1"/>
    <x v="15"/>
    <x v="13"/>
  </r>
  <r>
    <x v="1"/>
    <x v="9"/>
    <x v="18"/>
    <x v="1"/>
    <x v="12"/>
    <x v="66"/>
    <x v="4"/>
    <x v="17"/>
    <x v="11"/>
  </r>
  <r>
    <x v="1"/>
    <x v="9"/>
    <x v="19"/>
    <x v="2"/>
    <x v="12"/>
    <x v="67"/>
    <x v="5"/>
    <x v="15"/>
    <x v="0"/>
  </r>
  <r>
    <x v="1"/>
    <x v="9"/>
    <x v="20"/>
    <x v="0"/>
    <x v="12"/>
    <x v="68"/>
    <x v="6"/>
    <x v="14"/>
    <x v="15"/>
  </r>
  <r>
    <x v="1"/>
    <x v="9"/>
    <x v="21"/>
    <x v="3"/>
    <x v="12"/>
    <x v="69"/>
    <x v="1"/>
    <x v="4"/>
    <x v="14"/>
  </r>
  <r>
    <x v="1"/>
    <x v="9"/>
    <x v="22"/>
    <x v="4"/>
    <x v="12"/>
    <x v="70"/>
    <x v="8"/>
    <x v="20"/>
    <x v="7"/>
  </r>
  <r>
    <x v="1"/>
    <x v="9"/>
    <x v="23"/>
    <x v="5"/>
    <x v="12"/>
    <x v="71"/>
    <x v="7"/>
    <x v="21"/>
    <x v="2"/>
  </r>
  <r>
    <x v="1"/>
    <x v="9"/>
    <x v="3"/>
    <x v="6"/>
    <x v="12"/>
    <x v="72"/>
    <x v="1"/>
    <x v="27"/>
    <x v="18"/>
  </r>
  <r>
    <x v="1"/>
    <x v="9"/>
    <x v="24"/>
    <x v="1"/>
    <x v="12"/>
    <x v="73"/>
    <x v="3"/>
    <x v="22"/>
    <x v="19"/>
  </r>
  <r>
    <x v="1"/>
    <x v="9"/>
    <x v="25"/>
    <x v="2"/>
    <x v="12"/>
    <x v="74"/>
    <x v="10"/>
    <x v="2"/>
    <x v="17"/>
  </r>
  <r>
    <x v="1"/>
    <x v="9"/>
    <x v="1"/>
    <x v="0"/>
    <x v="12"/>
    <x v="75"/>
    <x v="1"/>
    <x v="0"/>
    <x v="21"/>
  </r>
  <r>
    <x v="1"/>
    <x v="9"/>
    <x v="7"/>
    <x v="3"/>
    <x v="12"/>
    <x v="76"/>
    <x v="1"/>
    <x v="23"/>
    <x v="22"/>
  </r>
  <r>
    <x v="1"/>
    <x v="9"/>
    <x v="26"/>
    <x v="4"/>
    <x v="12"/>
    <x v="77"/>
    <x v="9"/>
    <x v="28"/>
    <x v="20"/>
  </r>
  <r>
    <x v="1"/>
    <x v="9"/>
    <x v="27"/>
    <x v="5"/>
    <x v="12"/>
    <x v="78"/>
    <x v="1"/>
    <x v="24"/>
    <x v="23"/>
  </r>
  <r>
    <x v="1"/>
    <x v="9"/>
    <x v="28"/>
    <x v="6"/>
    <x v="12"/>
    <x v="79"/>
    <x v="11"/>
    <x v="25"/>
    <x v="24"/>
  </r>
  <r>
    <x v="1"/>
    <x v="9"/>
    <x v="29"/>
    <x v="1"/>
    <x v="12"/>
    <x v="80"/>
    <x v="1"/>
    <x v="7"/>
    <x v="13"/>
  </r>
  <r>
    <x v="1"/>
    <x v="9"/>
    <x v="30"/>
    <x v="2"/>
    <x v="13"/>
    <x v="81"/>
    <x v="1"/>
    <x v="29"/>
    <x v="3"/>
  </r>
  <r>
    <x v="11"/>
    <x v="10"/>
    <x v="2"/>
    <x v="0"/>
    <x v="0"/>
    <x v="82"/>
    <x v="12"/>
    <x v="7"/>
    <x v="23"/>
  </r>
  <r>
    <x v="1"/>
    <x v="10"/>
    <x v="3"/>
    <x v="0"/>
    <x v="0"/>
    <x v="83"/>
    <x v="14"/>
    <x v="1"/>
    <x v="17"/>
  </r>
  <r>
    <x v="12"/>
    <x v="11"/>
    <x v="12"/>
    <x v="0"/>
    <x v="14"/>
    <x v="84"/>
    <x v="13"/>
    <x v="3"/>
    <x v="3"/>
  </r>
  <r>
    <x v="1"/>
    <x v="11"/>
    <x v="16"/>
    <x v="0"/>
    <x v="15"/>
    <x v="85"/>
    <x v="13"/>
    <x v="3"/>
    <x v="3"/>
  </r>
  <r>
    <x v="1"/>
    <x v="11"/>
    <x v="19"/>
    <x v="6"/>
    <x v="16"/>
    <x v="86"/>
    <x v="13"/>
    <x v="3"/>
    <x v="3"/>
  </r>
  <r>
    <x v="1"/>
    <x v="11"/>
    <x v="22"/>
    <x v="0"/>
    <x v="17"/>
    <x v="87"/>
    <x v="13"/>
    <x v="3"/>
    <x v="3"/>
  </r>
  <r>
    <x v="1"/>
    <x v="11"/>
    <x v="26"/>
    <x v="0"/>
    <x v="18"/>
    <x v="88"/>
    <x v="1"/>
    <x v="3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1:B23" firstHeaderRow="2" firstDataRow="2" firstDataCol="1"/>
  <pivotFields count="9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>
      <items count="20">
        <item x="14"/>
        <item x="15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0"/>
        <item x="13"/>
        <item x="18"/>
        <item x="6"/>
        <item x="12"/>
        <item t="default"/>
      </items>
    </pivotField>
    <pivotField compact="0" outline="0" subtotalTop="0" showAll="0"/>
    <pivotField axis="axisRow" compact="0" outline="0" subtotalTop="0" showAll="0">
      <items count="22">
        <item x="14"/>
        <item x="16"/>
        <item x="8"/>
        <item x="12"/>
        <item x="13"/>
        <item x="10"/>
        <item x="18"/>
        <item x="20"/>
        <item x="1"/>
        <item x="7"/>
        <item x="19"/>
        <item x="15"/>
        <item x="5"/>
        <item x="0"/>
        <item x="11"/>
        <item x="6"/>
        <item x="17"/>
        <item x="9"/>
        <item x="4"/>
        <item x="2"/>
        <item x="3"/>
        <item t="default"/>
      </items>
    </pivotField>
    <pivotField compact="0" outline="0" subtotalTop="0" showAll="0"/>
    <pivotField compact="0" outline="0" subtotalTop="0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Kegiatan" fld="4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D1:F113" firstHeaderRow="2" firstDataRow="2" firstDataCol="2"/>
  <pivotFields count="9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dataField="1" compact="0" outline="0" subtotalTop="0" showAll="0">
      <items count="20">
        <item x="14"/>
        <item x="15"/>
        <item x="16"/>
        <item x="17"/>
        <item x="1"/>
        <item x="2"/>
        <item x="3"/>
        <item x="4"/>
        <item x="5"/>
        <item x="7"/>
        <item x="8"/>
        <item x="9"/>
        <item x="10"/>
        <item x="11"/>
        <item x="0"/>
        <item x="13"/>
        <item x="18"/>
        <item x="6"/>
        <item x="12"/>
        <item t="default"/>
      </items>
    </pivotField>
    <pivotField compact="0" outline="0" subtotalTop="0" showAll="0"/>
    <pivotField compact="0" outline="0" subtotalTop="0" showAll="0"/>
    <pivotField axis="axisRow" compact="0" outline="0" subtotalTop="0" showAll="0">
      <items count="36">
        <item x="8"/>
        <item x="25"/>
        <item x="7"/>
        <item x="14"/>
        <item x="5"/>
        <item x="0"/>
        <item x="21"/>
        <item x="19"/>
        <item x="23"/>
        <item x="33"/>
        <item x="32"/>
        <item x="24"/>
        <item x="18"/>
        <item x="27"/>
        <item x="34"/>
        <item x="12"/>
        <item x="28"/>
        <item x="15"/>
        <item x="11"/>
        <item x="16"/>
        <item x="1"/>
        <item x="30"/>
        <item x="17"/>
        <item x="29"/>
        <item x="10"/>
        <item x="9"/>
        <item x="3"/>
        <item x="20"/>
        <item x="22"/>
        <item x="4"/>
        <item x="13"/>
        <item x="2"/>
        <item x="6"/>
        <item x="31"/>
        <item x="26"/>
        <item t="default"/>
      </items>
    </pivotField>
    <pivotField compact="0" outline="0" subtotalTop="0" showAll="0"/>
  </pivotFields>
  <rowFields count="2">
    <field x="7"/>
    <field x="4"/>
  </rowFields>
  <rowItems count="111">
    <i>
      <x/>
      <x v="9"/>
    </i>
    <i r="1">
      <x/>
      <x v="18"/>
    </i>
    <i t="default">
      <x/>
      <x v="18"/>
    </i>
    <i>
      <x v="1"/>
      <x v="9"/>
    </i>
    <i r="1">
      <x v="1"/>
      <x v="14"/>
    </i>
    <i r="1">
      <x v="1"/>
      <x v="18"/>
    </i>
    <i t="default">
      <x v="1"/>
      <x v="18"/>
    </i>
    <i>
      <x v="2"/>
      <x v="9"/>
    </i>
    <i r="1">
      <x v="2"/>
      <x v="14"/>
    </i>
    <i r="1">
      <x v="2"/>
      <x v="18"/>
    </i>
    <i t="default">
      <x v="2"/>
      <x v="18"/>
    </i>
    <i>
      <x v="3"/>
      <x v="9"/>
    </i>
    <i r="1">
      <x v="3"/>
      <x v="18"/>
    </i>
    <i t="default">
      <x v="3"/>
      <x v="18"/>
    </i>
    <i>
      <x v="4"/>
      <x v="9"/>
    </i>
    <i r="1">
      <x v="4"/>
      <x v="14"/>
    </i>
    <i r="1">
      <x v="4"/>
      <x v="18"/>
    </i>
    <i t="default">
      <x v="4"/>
      <x v="18"/>
    </i>
    <i>
      <x v="5"/>
      <x v="9"/>
    </i>
    <i r="1">
      <x v="5"/>
      <x v="14"/>
    </i>
    <i r="1">
      <x v="5"/>
      <x v="18"/>
    </i>
    <i t="default">
      <x v="5"/>
      <x v="18"/>
    </i>
    <i>
      <x v="6"/>
      <x v="9"/>
    </i>
    <i r="1">
      <x v="6"/>
      <x v="18"/>
    </i>
    <i t="default">
      <x v="6"/>
      <x v="18"/>
    </i>
    <i>
      <x v="7"/>
      <x v="9"/>
    </i>
    <i r="1">
      <x v="7"/>
      <x v="18"/>
    </i>
    <i t="default">
      <x v="7"/>
      <x v="18"/>
    </i>
    <i>
      <x v="8"/>
      <x v="9"/>
    </i>
    <i r="1">
      <x v="8"/>
      <x v="18"/>
    </i>
    <i t="default">
      <x v="8"/>
      <x v="18"/>
    </i>
    <i>
      <x v="11"/>
      <x v="9"/>
    </i>
    <i r="1">
      <x v="11"/>
      <x v="18"/>
    </i>
    <i t="default">
      <x v="11"/>
      <x v="18"/>
    </i>
    <i>
      <x v="12"/>
      <x v="9"/>
    </i>
    <i r="1">
      <x v="12"/>
      <x v="18"/>
    </i>
    <i t="default">
      <x v="12"/>
      <x v="18"/>
    </i>
    <i>
      <x v="13"/>
      <x v="18"/>
    </i>
    <i t="default">
      <x v="13"/>
      <x v="18"/>
    </i>
    <i>
      <x v="15"/>
      <x v="9"/>
    </i>
    <i r="1">
      <x v="15"/>
      <x v="18"/>
    </i>
    <i t="default">
      <x v="15"/>
      <x v="18"/>
    </i>
    <i>
      <x v="16"/>
      <x v="18"/>
    </i>
    <i t="default">
      <x v="16"/>
      <x v="18"/>
    </i>
    <i>
      <x v="17"/>
      <x v="9"/>
    </i>
    <i r="1">
      <x v="17"/>
      <x v="18"/>
    </i>
    <i t="default">
      <x v="17"/>
      <x v="18"/>
    </i>
    <i>
      <x v="18"/>
      <x v="9"/>
    </i>
    <i r="1">
      <x v="18"/>
      <x v="18"/>
    </i>
    <i t="default">
      <x v="18"/>
      <x v="18"/>
    </i>
    <i>
      <x v="19"/>
      <x v="9"/>
    </i>
    <i r="1">
      <x v="19"/>
      <x v="14"/>
    </i>
    <i r="1">
      <x v="19"/>
      <x v="18"/>
    </i>
    <i t="default">
      <x v="19"/>
      <x v="18"/>
    </i>
    <i>
      <x v="20"/>
      <x v="9"/>
    </i>
    <i r="1">
      <x v="20"/>
      <x v="14"/>
    </i>
    <i r="1">
      <x v="20"/>
      <x v="18"/>
    </i>
    <i t="default">
      <x v="20"/>
      <x v="18"/>
    </i>
    <i>
      <x v="21"/>
      <x v="16"/>
    </i>
    <i t="default">
      <x v="21"/>
      <x v="16"/>
    </i>
    <i>
      <x v="22"/>
      <x v="9"/>
    </i>
    <i r="1">
      <x v="22"/>
      <x v="14"/>
    </i>
    <i r="1">
      <x v="22"/>
      <x v="18"/>
    </i>
    <i t="default">
      <x v="22"/>
      <x v="18"/>
    </i>
    <i>
      <x v="23"/>
      <x v="15"/>
    </i>
    <i t="default">
      <x v="23"/>
      <x v="15"/>
    </i>
    <i>
      <x v="24"/>
      <x v="9"/>
    </i>
    <i r="1">
      <x v="24"/>
      <x v="18"/>
    </i>
    <i t="default">
      <x v="24"/>
      <x v="18"/>
    </i>
    <i>
      <x v="25"/>
      <x v="9"/>
    </i>
    <i r="1">
      <x v="25"/>
      <x v="18"/>
    </i>
    <i t="default">
      <x v="25"/>
      <x v="18"/>
    </i>
    <i>
      <x v="26"/>
      <x/>
    </i>
    <i r="1">
      <x v="26"/>
      <x v="1"/>
    </i>
    <i r="1">
      <x v="26"/>
      <x v="2"/>
    </i>
    <i r="1">
      <x v="26"/>
      <x v="3"/>
    </i>
    <i r="1">
      <x v="26"/>
      <x v="4"/>
    </i>
    <i r="1">
      <x v="26"/>
      <x v="5"/>
    </i>
    <i r="1">
      <x v="26"/>
      <x v="6"/>
    </i>
    <i r="1">
      <x v="26"/>
      <x v="7"/>
    </i>
    <i r="1">
      <x v="26"/>
      <x v="8"/>
    </i>
    <i r="1">
      <x v="26"/>
      <x v="10"/>
    </i>
    <i r="1">
      <x v="26"/>
      <x v="11"/>
    </i>
    <i r="1">
      <x v="26"/>
      <x v="12"/>
    </i>
    <i r="1">
      <x v="26"/>
      <x v="13"/>
    </i>
    <i t="default">
      <x v="26"/>
      <x v="13"/>
    </i>
    <i>
      <x v="27"/>
      <x v="9"/>
    </i>
    <i r="1">
      <x v="27"/>
      <x v="18"/>
    </i>
    <i t="default">
      <x v="27"/>
      <x v="18"/>
    </i>
    <i>
      <x v="28"/>
      <x v="9"/>
    </i>
    <i r="1">
      <x v="28"/>
      <x v="18"/>
    </i>
    <i t="default">
      <x v="28"/>
      <x v="18"/>
    </i>
    <i>
      <x v="29"/>
      <x v="9"/>
    </i>
    <i r="1">
      <x v="29"/>
      <x v="14"/>
    </i>
    <i r="1">
      <x v="29"/>
      <x v="17"/>
    </i>
    <i r="1">
      <x v="29"/>
      <x v="18"/>
    </i>
    <i t="default">
      <x v="29"/>
      <x v="18"/>
    </i>
    <i>
      <x v="30"/>
      <x v="9"/>
    </i>
    <i r="1">
      <x v="30"/>
      <x v="18"/>
    </i>
    <i t="default">
      <x v="30"/>
      <x v="18"/>
    </i>
    <i>
      <x v="31"/>
      <x v="9"/>
    </i>
    <i r="1">
      <x v="31"/>
      <x v="14"/>
    </i>
    <i r="1">
      <x v="31"/>
      <x v="18"/>
    </i>
    <i t="default">
      <x v="31"/>
      <x v="18"/>
    </i>
    <i>
      <x v="32"/>
      <x v="9"/>
    </i>
    <i r="1">
      <x v="32"/>
      <x v="18"/>
    </i>
    <i t="default">
      <x v="32"/>
      <x v="18"/>
    </i>
    <i>
      <x v="34"/>
      <x v="9"/>
    </i>
    <i r="1">
      <x v="34"/>
      <x v="18"/>
    </i>
    <i t="default">
      <x v="34"/>
      <x v="18"/>
    </i>
    <i t="grand">
      <x/>
      <x v="18"/>
    </i>
  </rowItems>
  <colItems count="1">
    <i/>
  </colItems>
  <dataFields count="1">
    <dataField name="Count of Kegiatan" fld="4" subtotal="count" baseField="0" baseItem="0"/>
  </dataFields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77"/>
  <sheetViews>
    <sheetView zoomScale="120" zoomScaleNormal="120" workbookViewId="0">
      <selection activeCell="E25" sqref="E25"/>
    </sheetView>
  </sheetViews>
  <sheetFormatPr defaultColWidth="9" defaultRowHeight="11.25" outlineLevelCol="4"/>
  <cols>
    <col min="1" max="1" width="4.01904761904762" customWidth="1"/>
    <col min="2" max="2" width="7.40952380952381" customWidth="1"/>
    <col min="3" max="3" width="4.01904761904762" customWidth="1"/>
    <col min="4" max="4" width="8.87619047619048" customWidth="1"/>
    <col min="5" max="5" width="73.4" customWidth="1"/>
    <col min="6" max="6" width="63.1238095238095" customWidth="1"/>
    <col min="7" max="1025" width="11.5238095238095"/>
  </cols>
  <sheetData>
    <row r="1" spans="1: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</row>
    <row r="2" spans="2:4">
      <c r="B2" t="str">
        <f t="shared" ref="B2:B65" si="0">TEXT(WEEKDAY(DATE(2018,D2,C2)),"NNN")</f>
        <v>NNN</v>
      </c>
      <c r="C2">
        <v>1</v>
      </c>
      <c r="D2">
        <v>1</v>
      </c>
    </row>
    <row r="3" spans="2:4">
      <c r="B3" t="str">
        <f t="shared" si="0"/>
        <v>NNN</v>
      </c>
      <c r="C3">
        <v>2</v>
      </c>
      <c r="D3">
        <v>1</v>
      </c>
    </row>
    <row r="4" spans="2:4">
      <c r="B4" t="str">
        <f t="shared" si="0"/>
        <v>NNN</v>
      </c>
      <c r="C4">
        <v>3</v>
      </c>
      <c r="D4">
        <v>1</v>
      </c>
    </row>
    <row r="5" spans="2:4">
      <c r="B5" t="str">
        <f t="shared" si="0"/>
        <v>NNN</v>
      </c>
      <c r="C5">
        <v>4</v>
      </c>
      <c r="D5">
        <v>1</v>
      </c>
    </row>
    <row r="6" spans="1:4">
      <c r="A6">
        <v>1</v>
      </c>
      <c r="B6" t="str">
        <f t="shared" si="0"/>
        <v>NNN</v>
      </c>
      <c r="C6">
        <v>5</v>
      </c>
      <c r="D6">
        <v>1</v>
      </c>
    </row>
    <row r="7" spans="2:4">
      <c r="B7" t="str">
        <f t="shared" si="0"/>
        <v>NNN</v>
      </c>
      <c r="C7">
        <v>6</v>
      </c>
      <c r="D7">
        <v>1</v>
      </c>
    </row>
    <row r="8" spans="2:4">
      <c r="B8" t="str">
        <f t="shared" si="0"/>
        <v>NNN</v>
      </c>
      <c r="C8">
        <v>7</v>
      </c>
      <c r="D8">
        <v>1</v>
      </c>
    </row>
    <row r="9" spans="2:4">
      <c r="B9" t="str">
        <f t="shared" si="0"/>
        <v>NNN</v>
      </c>
      <c r="C9">
        <v>8</v>
      </c>
      <c r="D9">
        <v>1</v>
      </c>
    </row>
    <row r="10" spans="2:4">
      <c r="B10" t="str">
        <f t="shared" si="0"/>
        <v>NNN</v>
      </c>
      <c r="C10">
        <v>9</v>
      </c>
      <c r="D10">
        <v>1</v>
      </c>
    </row>
    <row r="11" spans="2:4">
      <c r="B11" t="str">
        <f t="shared" si="0"/>
        <v>NNN</v>
      </c>
      <c r="C11">
        <v>10</v>
      </c>
      <c r="D11">
        <v>1</v>
      </c>
    </row>
    <row r="12" spans="2:4">
      <c r="B12" t="str">
        <f t="shared" si="0"/>
        <v>NNN</v>
      </c>
      <c r="C12">
        <v>11</v>
      </c>
      <c r="D12">
        <v>1</v>
      </c>
    </row>
    <row r="13" spans="2:4">
      <c r="B13" t="str">
        <f t="shared" si="0"/>
        <v>NNN</v>
      </c>
      <c r="C13">
        <v>12</v>
      </c>
      <c r="D13">
        <v>1</v>
      </c>
    </row>
    <row r="14" spans="2:4">
      <c r="B14" t="str">
        <f t="shared" si="0"/>
        <v>NNN</v>
      </c>
      <c r="C14">
        <v>13</v>
      </c>
      <c r="D14">
        <v>1</v>
      </c>
    </row>
    <row r="15" spans="2:4">
      <c r="B15" t="str">
        <f t="shared" si="0"/>
        <v>NNN</v>
      </c>
      <c r="C15">
        <v>14</v>
      </c>
      <c r="D15">
        <v>1</v>
      </c>
    </row>
    <row r="16" spans="2:4">
      <c r="B16" t="str">
        <f t="shared" si="0"/>
        <v>NNN</v>
      </c>
      <c r="C16">
        <v>15</v>
      </c>
      <c r="D16">
        <v>1</v>
      </c>
    </row>
    <row r="17" spans="2:4">
      <c r="B17" t="str">
        <f t="shared" si="0"/>
        <v>NNN</v>
      </c>
      <c r="C17">
        <v>16</v>
      </c>
      <c r="D17">
        <v>1</v>
      </c>
    </row>
    <row r="18" spans="2:4">
      <c r="B18" t="str">
        <f t="shared" si="0"/>
        <v>NNN</v>
      </c>
      <c r="C18">
        <v>17</v>
      </c>
      <c r="D18">
        <v>1</v>
      </c>
    </row>
    <row r="19" spans="2:4">
      <c r="B19" t="str">
        <f t="shared" si="0"/>
        <v>NNN</v>
      </c>
      <c r="C19">
        <v>18</v>
      </c>
      <c r="D19">
        <v>1</v>
      </c>
    </row>
    <row r="20" spans="1:4">
      <c r="A20">
        <v>1</v>
      </c>
      <c r="B20" t="str">
        <f t="shared" si="0"/>
        <v>NNN</v>
      </c>
      <c r="C20">
        <v>19</v>
      </c>
      <c r="D20">
        <v>1</v>
      </c>
    </row>
    <row r="21" spans="2:4">
      <c r="B21" t="str">
        <f t="shared" si="0"/>
        <v>NNN</v>
      </c>
      <c r="C21">
        <v>20</v>
      </c>
      <c r="D21">
        <v>1</v>
      </c>
    </row>
    <row r="22" spans="2:4">
      <c r="B22" t="str">
        <f t="shared" si="0"/>
        <v>NNN</v>
      </c>
      <c r="C22">
        <v>21</v>
      </c>
      <c r="D22">
        <v>1</v>
      </c>
    </row>
    <row r="23" spans="2:4">
      <c r="B23" t="str">
        <f t="shared" si="0"/>
        <v>NNN</v>
      </c>
      <c r="C23">
        <v>22</v>
      </c>
      <c r="D23">
        <v>1</v>
      </c>
    </row>
    <row r="24" spans="2:4">
      <c r="B24" t="str">
        <f t="shared" si="0"/>
        <v>NNN</v>
      </c>
      <c r="C24">
        <v>23</v>
      </c>
      <c r="D24">
        <v>1</v>
      </c>
    </row>
    <row r="25" spans="2:4">
      <c r="B25" t="str">
        <f t="shared" si="0"/>
        <v>NNN</v>
      </c>
      <c r="C25">
        <v>24</v>
      </c>
      <c r="D25">
        <v>1</v>
      </c>
    </row>
    <row r="26" spans="2:4">
      <c r="B26" t="str">
        <f t="shared" si="0"/>
        <v>NNN</v>
      </c>
      <c r="C26">
        <v>25</v>
      </c>
      <c r="D26">
        <v>1</v>
      </c>
    </row>
    <row r="27" spans="2:4">
      <c r="B27" t="str">
        <f t="shared" si="0"/>
        <v>NNN</v>
      </c>
      <c r="C27">
        <v>26</v>
      </c>
      <c r="D27">
        <v>1</v>
      </c>
    </row>
    <row r="28" spans="2:4">
      <c r="B28" t="str">
        <f t="shared" si="0"/>
        <v>NNN</v>
      </c>
      <c r="C28">
        <v>27</v>
      </c>
      <c r="D28">
        <v>1</v>
      </c>
    </row>
    <row r="29" spans="2:4">
      <c r="B29" t="str">
        <f t="shared" si="0"/>
        <v>NNN</v>
      </c>
      <c r="C29">
        <v>28</v>
      </c>
      <c r="D29">
        <v>1</v>
      </c>
    </row>
    <row r="30" spans="2:4">
      <c r="B30" t="str">
        <f t="shared" si="0"/>
        <v>NNN</v>
      </c>
      <c r="C30">
        <v>29</v>
      </c>
      <c r="D30">
        <v>1</v>
      </c>
    </row>
    <row r="31" spans="2:4">
      <c r="B31" t="str">
        <f t="shared" si="0"/>
        <v>NNN</v>
      </c>
      <c r="C31">
        <v>30</v>
      </c>
      <c r="D31">
        <v>1</v>
      </c>
    </row>
    <row r="32" spans="2:4">
      <c r="B32" t="str">
        <f t="shared" si="0"/>
        <v>NNN</v>
      </c>
      <c r="C32">
        <v>31</v>
      </c>
      <c r="D32">
        <v>1</v>
      </c>
    </row>
    <row r="33" spans="1:4">
      <c r="A33">
        <v>1</v>
      </c>
      <c r="B33" s="36" t="e">
        <f t="shared" si="0"/>
        <v>#VALUE!</v>
      </c>
      <c r="C33" t="s">
        <v>5</v>
      </c>
      <c r="D33">
        <v>1</v>
      </c>
    </row>
    <row r="34" spans="2:4">
      <c r="B34" t="str">
        <f t="shared" si="0"/>
        <v>NNN</v>
      </c>
      <c r="C34">
        <v>1</v>
      </c>
      <c r="D34">
        <v>2</v>
      </c>
    </row>
    <row r="35" spans="2:4">
      <c r="B35" t="str">
        <f t="shared" si="0"/>
        <v>NNN</v>
      </c>
      <c r="C35">
        <v>2</v>
      </c>
      <c r="D35">
        <v>2</v>
      </c>
    </row>
    <row r="36" spans="2:4">
      <c r="B36" t="str">
        <f t="shared" si="0"/>
        <v>NNN</v>
      </c>
      <c r="C36">
        <v>3</v>
      </c>
      <c r="D36">
        <v>2</v>
      </c>
    </row>
    <row r="37" spans="2:4">
      <c r="B37" t="str">
        <f t="shared" si="0"/>
        <v>NNN</v>
      </c>
      <c r="C37">
        <v>4</v>
      </c>
      <c r="D37">
        <v>2</v>
      </c>
    </row>
    <row r="38" spans="1:4">
      <c r="A38">
        <v>1</v>
      </c>
      <c r="B38" t="str">
        <f t="shared" si="0"/>
        <v>NNN</v>
      </c>
      <c r="C38">
        <v>5</v>
      </c>
      <c r="D38">
        <v>2</v>
      </c>
    </row>
    <row r="39" spans="2:4">
      <c r="B39" t="str">
        <f t="shared" si="0"/>
        <v>NNN</v>
      </c>
      <c r="C39">
        <v>6</v>
      </c>
      <c r="D39">
        <v>2</v>
      </c>
    </row>
    <row r="40" spans="2:4">
      <c r="B40" t="str">
        <f t="shared" si="0"/>
        <v>NNN</v>
      </c>
      <c r="C40">
        <v>7</v>
      </c>
      <c r="D40">
        <v>2</v>
      </c>
    </row>
    <row r="41" spans="2:4">
      <c r="B41" t="str">
        <f t="shared" si="0"/>
        <v>NNN</v>
      </c>
      <c r="C41">
        <v>8</v>
      </c>
      <c r="D41">
        <v>2</v>
      </c>
    </row>
    <row r="42" spans="2:4">
      <c r="B42" t="str">
        <f t="shared" si="0"/>
        <v>NNN</v>
      </c>
      <c r="C42">
        <v>9</v>
      </c>
      <c r="D42">
        <v>2</v>
      </c>
    </row>
    <row r="43" spans="2:4">
      <c r="B43" t="str">
        <f t="shared" si="0"/>
        <v>NNN</v>
      </c>
      <c r="C43">
        <v>10</v>
      </c>
      <c r="D43">
        <v>2</v>
      </c>
    </row>
    <row r="44" spans="2:4">
      <c r="B44" t="str">
        <f t="shared" si="0"/>
        <v>NNN</v>
      </c>
      <c r="C44">
        <v>11</v>
      </c>
      <c r="D44">
        <v>2</v>
      </c>
    </row>
    <row r="45" spans="2:4">
      <c r="B45" t="str">
        <f t="shared" si="0"/>
        <v>NNN</v>
      </c>
      <c r="C45">
        <v>12</v>
      </c>
      <c r="D45">
        <v>2</v>
      </c>
    </row>
    <row r="46" spans="2:4">
      <c r="B46" t="str">
        <f t="shared" si="0"/>
        <v>NNN</v>
      </c>
      <c r="C46">
        <v>13</v>
      </c>
      <c r="D46">
        <v>2</v>
      </c>
    </row>
    <row r="47" spans="2:4">
      <c r="B47" t="str">
        <f t="shared" si="0"/>
        <v>NNN</v>
      </c>
      <c r="C47">
        <v>14</v>
      </c>
      <c r="D47">
        <v>2</v>
      </c>
    </row>
    <row r="48" spans="2:4">
      <c r="B48" t="str">
        <f t="shared" si="0"/>
        <v>NNN</v>
      </c>
      <c r="C48">
        <v>15</v>
      </c>
      <c r="D48">
        <v>2</v>
      </c>
    </row>
    <row r="49" spans="2:4">
      <c r="B49" t="str">
        <f t="shared" si="0"/>
        <v>NNN</v>
      </c>
      <c r="C49">
        <v>16</v>
      </c>
      <c r="D49">
        <v>2</v>
      </c>
    </row>
    <row r="50" spans="2:4">
      <c r="B50" t="str">
        <f t="shared" si="0"/>
        <v>NNN</v>
      </c>
      <c r="C50">
        <v>17</v>
      </c>
      <c r="D50">
        <v>2</v>
      </c>
    </row>
    <row r="51" spans="2:4">
      <c r="B51" t="str">
        <f t="shared" si="0"/>
        <v>NNN</v>
      </c>
      <c r="C51">
        <v>18</v>
      </c>
      <c r="D51">
        <v>2</v>
      </c>
    </row>
    <row r="52" spans="1:4">
      <c r="A52">
        <v>1</v>
      </c>
      <c r="B52" t="str">
        <f t="shared" si="0"/>
        <v>NNN</v>
      </c>
      <c r="C52">
        <v>19</v>
      </c>
      <c r="D52">
        <v>2</v>
      </c>
    </row>
    <row r="53" spans="2:4">
      <c r="B53" t="str">
        <f t="shared" si="0"/>
        <v>NNN</v>
      </c>
      <c r="C53">
        <v>20</v>
      </c>
      <c r="D53">
        <v>2</v>
      </c>
    </row>
    <row r="54" spans="2:4">
      <c r="B54" t="str">
        <f t="shared" si="0"/>
        <v>NNN</v>
      </c>
      <c r="C54">
        <v>21</v>
      </c>
      <c r="D54">
        <v>2</v>
      </c>
    </row>
    <row r="55" spans="2:4">
      <c r="B55" t="str">
        <f t="shared" si="0"/>
        <v>NNN</v>
      </c>
      <c r="C55">
        <v>22</v>
      </c>
      <c r="D55">
        <v>2</v>
      </c>
    </row>
    <row r="56" spans="2:4">
      <c r="B56" t="str">
        <f t="shared" si="0"/>
        <v>NNN</v>
      </c>
      <c r="C56">
        <v>23</v>
      </c>
      <c r="D56">
        <v>2</v>
      </c>
    </row>
    <row r="57" spans="2:4">
      <c r="B57" t="str">
        <f t="shared" si="0"/>
        <v>NNN</v>
      </c>
      <c r="C57">
        <v>24</v>
      </c>
      <c r="D57">
        <v>2</v>
      </c>
    </row>
    <row r="58" spans="2:4">
      <c r="B58" t="str">
        <f t="shared" si="0"/>
        <v>NNN</v>
      </c>
      <c r="C58">
        <v>25</v>
      </c>
      <c r="D58">
        <v>2</v>
      </c>
    </row>
    <row r="59" spans="2:4">
      <c r="B59" t="str">
        <f t="shared" si="0"/>
        <v>NNN</v>
      </c>
      <c r="C59">
        <v>26</v>
      </c>
      <c r="D59">
        <v>2</v>
      </c>
    </row>
    <row r="60" spans="2:4">
      <c r="B60" t="str">
        <f t="shared" si="0"/>
        <v>NNN</v>
      </c>
      <c r="C60">
        <v>27</v>
      </c>
      <c r="D60">
        <v>2</v>
      </c>
    </row>
    <row r="61" spans="2:4">
      <c r="B61" t="str">
        <f t="shared" si="0"/>
        <v>NNN</v>
      </c>
      <c r="C61">
        <v>28</v>
      </c>
      <c r="D61">
        <v>2</v>
      </c>
    </row>
    <row r="62" spans="1:3">
      <c r="A62">
        <v>1</v>
      </c>
      <c r="B62" s="36" t="e">
        <f t="shared" si="0"/>
        <v>#VALUE!</v>
      </c>
      <c r="C62" t="s">
        <v>6</v>
      </c>
    </row>
    <row r="63" spans="2:4">
      <c r="B63" t="str">
        <f t="shared" si="0"/>
        <v>NNN</v>
      </c>
      <c r="C63">
        <v>1</v>
      </c>
      <c r="D63">
        <v>3</v>
      </c>
    </row>
    <row r="64" spans="1:4">
      <c r="A64">
        <v>1</v>
      </c>
      <c r="B64" t="str">
        <f t="shared" si="0"/>
        <v>NNN</v>
      </c>
      <c r="C64">
        <v>2</v>
      </c>
      <c r="D64">
        <v>3</v>
      </c>
    </row>
    <row r="65" spans="2:4">
      <c r="B65" t="str">
        <f t="shared" si="0"/>
        <v>NNN</v>
      </c>
      <c r="C65">
        <v>3</v>
      </c>
      <c r="D65">
        <v>3</v>
      </c>
    </row>
    <row r="66" spans="2:4">
      <c r="B66" t="str">
        <f t="shared" ref="B66:B129" si="1">TEXT(WEEKDAY(DATE(2018,D66,C66)),"NNN")</f>
        <v>NNN</v>
      </c>
      <c r="C66">
        <v>4</v>
      </c>
      <c r="D66">
        <v>3</v>
      </c>
    </row>
    <row r="67" spans="2:4">
      <c r="B67" t="str">
        <f t="shared" si="1"/>
        <v>NNN</v>
      </c>
      <c r="C67">
        <v>5</v>
      </c>
      <c r="D67">
        <v>3</v>
      </c>
    </row>
    <row r="68" spans="2:4">
      <c r="B68" t="str">
        <f t="shared" si="1"/>
        <v>NNN</v>
      </c>
      <c r="C68">
        <v>6</v>
      </c>
      <c r="D68">
        <v>3</v>
      </c>
    </row>
    <row r="69" spans="2:4">
      <c r="B69" t="str">
        <f t="shared" si="1"/>
        <v>NNN</v>
      </c>
      <c r="C69">
        <v>7</v>
      </c>
      <c r="D69">
        <v>3</v>
      </c>
    </row>
    <row r="70" spans="2:4">
      <c r="B70" t="str">
        <f t="shared" si="1"/>
        <v>NNN</v>
      </c>
      <c r="C70">
        <v>8</v>
      </c>
      <c r="D70">
        <v>3</v>
      </c>
    </row>
    <row r="71" spans="1:4">
      <c r="A71">
        <v>1</v>
      </c>
      <c r="B71" t="str">
        <f t="shared" si="1"/>
        <v>NNN</v>
      </c>
      <c r="C71">
        <v>9</v>
      </c>
      <c r="D71">
        <v>3</v>
      </c>
    </row>
    <row r="72" spans="2:4">
      <c r="B72" t="str">
        <f t="shared" si="1"/>
        <v>NNN</v>
      </c>
      <c r="C72">
        <v>10</v>
      </c>
      <c r="D72">
        <v>3</v>
      </c>
    </row>
    <row r="73" spans="2:4">
      <c r="B73" t="str">
        <f t="shared" si="1"/>
        <v>NNN</v>
      </c>
      <c r="C73">
        <v>11</v>
      </c>
      <c r="D73">
        <v>3</v>
      </c>
    </row>
    <row r="74" spans="2:4">
      <c r="B74" t="str">
        <f t="shared" si="1"/>
        <v>NNN</v>
      </c>
      <c r="C74">
        <v>12</v>
      </c>
      <c r="D74">
        <v>3</v>
      </c>
    </row>
    <row r="75" spans="2:4">
      <c r="B75" t="str">
        <f t="shared" si="1"/>
        <v>NNN</v>
      </c>
      <c r="C75">
        <v>13</v>
      </c>
      <c r="D75">
        <v>3</v>
      </c>
    </row>
    <row r="76" spans="2:4">
      <c r="B76" t="str">
        <f t="shared" si="1"/>
        <v>NNN</v>
      </c>
      <c r="C76">
        <v>14</v>
      </c>
      <c r="D76">
        <v>3</v>
      </c>
    </row>
    <row r="77" spans="2:4">
      <c r="B77" t="str">
        <f t="shared" si="1"/>
        <v>NNN</v>
      </c>
      <c r="C77">
        <v>15</v>
      </c>
      <c r="D77">
        <v>3</v>
      </c>
    </row>
    <row r="78" spans="1:4">
      <c r="A78">
        <v>1</v>
      </c>
      <c r="B78" t="str">
        <f t="shared" si="1"/>
        <v>NNN</v>
      </c>
      <c r="C78">
        <v>16</v>
      </c>
      <c r="D78">
        <v>3</v>
      </c>
    </row>
    <row r="79" spans="2:4">
      <c r="B79" t="str">
        <f t="shared" si="1"/>
        <v>NNN</v>
      </c>
      <c r="C79">
        <v>17</v>
      </c>
      <c r="D79">
        <v>3</v>
      </c>
    </row>
    <row r="80" spans="2:4">
      <c r="B80" t="str">
        <f t="shared" si="1"/>
        <v>NNN</v>
      </c>
      <c r="C80">
        <v>18</v>
      </c>
      <c r="D80">
        <v>3</v>
      </c>
    </row>
    <row r="81" spans="2:4">
      <c r="B81" t="str">
        <f t="shared" si="1"/>
        <v>NNN</v>
      </c>
      <c r="C81">
        <v>19</v>
      </c>
      <c r="D81">
        <v>3</v>
      </c>
    </row>
    <row r="82" spans="2:4">
      <c r="B82" t="str">
        <f t="shared" si="1"/>
        <v>NNN</v>
      </c>
      <c r="C82">
        <v>20</v>
      </c>
      <c r="D82">
        <v>3</v>
      </c>
    </row>
    <row r="83" spans="2:4">
      <c r="B83" t="str">
        <f t="shared" si="1"/>
        <v>NNN</v>
      </c>
      <c r="C83">
        <v>21</v>
      </c>
      <c r="D83">
        <v>3</v>
      </c>
    </row>
    <row r="84" spans="2:4">
      <c r="B84" t="str">
        <f t="shared" si="1"/>
        <v>NNN</v>
      </c>
      <c r="C84">
        <v>22</v>
      </c>
      <c r="D84">
        <v>3</v>
      </c>
    </row>
    <row r="85" spans="1:4">
      <c r="A85">
        <v>1</v>
      </c>
      <c r="B85" t="str">
        <f t="shared" si="1"/>
        <v>NNN</v>
      </c>
      <c r="C85">
        <v>23</v>
      </c>
      <c r="D85">
        <v>3</v>
      </c>
    </row>
    <row r="86" spans="2:4">
      <c r="B86" t="str">
        <f t="shared" si="1"/>
        <v>NNN</v>
      </c>
      <c r="C86">
        <v>24</v>
      </c>
      <c r="D86">
        <v>3</v>
      </c>
    </row>
    <row r="87" spans="2:4">
      <c r="B87" t="str">
        <f t="shared" si="1"/>
        <v>NNN</v>
      </c>
      <c r="C87">
        <v>25</v>
      </c>
      <c r="D87">
        <v>3</v>
      </c>
    </row>
    <row r="88" spans="2:4">
      <c r="B88" t="str">
        <f t="shared" si="1"/>
        <v>NNN</v>
      </c>
      <c r="C88">
        <v>26</v>
      </c>
      <c r="D88">
        <v>3</v>
      </c>
    </row>
    <row r="89" spans="2:4">
      <c r="B89" t="str">
        <f t="shared" si="1"/>
        <v>NNN</v>
      </c>
      <c r="C89">
        <v>27</v>
      </c>
      <c r="D89">
        <v>3</v>
      </c>
    </row>
    <row r="90" spans="2:4">
      <c r="B90" t="str">
        <f t="shared" si="1"/>
        <v>NNN</v>
      </c>
      <c r="C90">
        <v>28</v>
      </c>
      <c r="D90">
        <v>3</v>
      </c>
    </row>
    <row r="91" spans="2:4">
      <c r="B91" t="str">
        <f t="shared" si="1"/>
        <v>NNN</v>
      </c>
      <c r="C91">
        <v>29</v>
      </c>
      <c r="D91">
        <v>3</v>
      </c>
    </row>
    <row r="92" spans="1:4">
      <c r="A92">
        <v>1</v>
      </c>
      <c r="B92" t="str">
        <f t="shared" si="1"/>
        <v>NNN</v>
      </c>
      <c r="C92">
        <v>30</v>
      </c>
      <c r="D92">
        <v>3</v>
      </c>
    </row>
    <row r="93" spans="2:4">
      <c r="B93" t="str">
        <f t="shared" si="1"/>
        <v>NNN</v>
      </c>
      <c r="C93">
        <v>31</v>
      </c>
      <c r="D93">
        <v>3</v>
      </c>
    </row>
    <row r="94" spans="1:3">
      <c r="A94">
        <v>1</v>
      </c>
      <c r="B94" s="36" t="e">
        <f t="shared" si="1"/>
        <v>#VALUE!</v>
      </c>
      <c r="C94" t="s">
        <v>7</v>
      </c>
    </row>
    <row r="95" spans="2:4">
      <c r="B95" t="str">
        <f t="shared" si="1"/>
        <v>NNN</v>
      </c>
      <c r="C95">
        <v>1</v>
      </c>
      <c r="D95">
        <v>4</v>
      </c>
    </row>
    <row r="96" spans="2:4">
      <c r="B96" t="str">
        <f t="shared" si="1"/>
        <v>NNN</v>
      </c>
      <c r="C96">
        <v>2</v>
      </c>
      <c r="D96">
        <v>4</v>
      </c>
    </row>
    <row r="97" spans="2:4">
      <c r="B97" t="str">
        <f t="shared" si="1"/>
        <v>NNN</v>
      </c>
      <c r="C97">
        <v>3</v>
      </c>
      <c r="D97">
        <v>4</v>
      </c>
    </row>
    <row r="98" spans="2:4">
      <c r="B98" t="str">
        <f t="shared" si="1"/>
        <v>NNN</v>
      </c>
      <c r="C98">
        <v>4</v>
      </c>
      <c r="D98">
        <v>4</v>
      </c>
    </row>
    <row r="99" spans="2:4">
      <c r="B99" t="str">
        <f t="shared" si="1"/>
        <v>NNN</v>
      </c>
      <c r="C99">
        <v>5</v>
      </c>
      <c r="D99">
        <v>4</v>
      </c>
    </row>
    <row r="100" spans="1:4">
      <c r="A100">
        <v>1</v>
      </c>
      <c r="B100" t="str">
        <f t="shared" si="1"/>
        <v>NNN</v>
      </c>
      <c r="C100">
        <v>6</v>
      </c>
      <c r="D100">
        <v>4</v>
      </c>
    </row>
    <row r="101" spans="2:4">
      <c r="B101" t="str">
        <f t="shared" si="1"/>
        <v>NNN</v>
      </c>
      <c r="C101">
        <v>7</v>
      </c>
      <c r="D101">
        <v>4</v>
      </c>
    </row>
    <row r="102" spans="2:4">
      <c r="B102" t="str">
        <f t="shared" si="1"/>
        <v>NNN</v>
      </c>
      <c r="C102">
        <v>8</v>
      </c>
      <c r="D102">
        <v>4</v>
      </c>
    </row>
    <row r="103" spans="2:4">
      <c r="B103" t="str">
        <f t="shared" si="1"/>
        <v>NNN</v>
      </c>
      <c r="C103">
        <v>9</v>
      </c>
      <c r="D103">
        <v>4</v>
      </c>
    </row>
    <row r="104" spans="2:4">
      <c r="B104" t="str">
        <f t="shared" si="1"/>
        <v>NNN</v>
      </c>
      <c r="C104">
        <v>10</v>
      </c>
      <c r="D104">
        <v>4</v>
      </c>
    </row>
    <row r="105" spans="2:4">
      <c r="B105" t="str">
        <f t="shared" si="1"/>
        <v>NNN</v>
      </c>
      <c r="C105">
        <v>11</v>
      </c>
      <c r="D105">
        <v>4</v>
      </c>
    </row>
    <row r="106" spans="2:4">
      <c r="B106" t="str">
        <f t="shared" si="1"/>
        <v>NNN</v>
      </c>
      <c r="C106">
        <v>12</v>
      </c>
      <c r="D106">
        <v>4</v>
      </c>
    </row>
    <row r="107" spans="2:4">
      <c r="B107" t="str">
        <f t="shared" si="1"/>
        <v>NNN</v>
      </c>
      <c r="C107">
        <v>13</v>
      </c>
      <c r="D107">
        <v>4</v>
      </c>
    </row>
    <row r="108" spans="2:4">
      <c r="B108" t="str">
        <f t="shared" si="1"/>
        <v>NNN</v>
      </c>
      <c r="C108">
        <v>14</v>
      </c>
      <c r="D108">
        <v>4</v>
      </c>
    </row>
    <row r="109" spans="2:4">
      <c r="B109" t="str">
        <f t="shared" si="1"/>
        <v>NNN</v>
      </c>
      <c r="C109">
        <v>15</v>
      </c>
      <c r="D109">
        <v>4</v>
      </c>
    </row>
    <row r="110" spans="2:4">
      <c r="B110" t="str">
        <f t="shared" si="1"/>
        <v>NNN</v>
      </c>
      <c r="C110">
        <v>16</v>
      </c>
      <c r="D110">
        <v>4</v>
      </c>
    </row>
    <row r="111" spans="2:4">
      <c r="B111" t="str">
        <f t="shared" si="1"/>
        <v>NNN</v>
      </c>
      <c r="C111">
        <v>17</v>
      </c>
      <c r="D111">
        <v>4</v>
      </c>
    </row>
    <row r="112" spans="2:4">
      <c r="B112" t="str">
        <f t="shared" si="1"/>
        <v>NNN</v>
      </c>
      <c r="C112">
        <v>18</v>
      </c>
      <c r="D112">
        <v>4</v>
      </c>
    </row>
    <row r="113" spans="2:4">
      <c r="B113" t="str">
        <f t="shared" si="1"/>
        <v>NNN</v>
      </c>
      <c r="C113">
        <v>19</v>
      </c>
      <c r="D113">
        <v>4</v>
      </c>
    </row>
    <row r="114" spans="2:4">
      <c r="B114" t="str">
        <f t="shared" si="1"/>
        <v>NNN</v>
      </c>
      <c r="C114">
        <v>20</v>
      </c>
      <c r="D114">
        <v>4</v>
      </c>
    </row>
    <row r="115" spans="2:4">
      <c r="B115" t="str">
        <f t="shared" si="1"/>
        <v>NNN</v>
      </c>
      <c r="C115">
        <v>21</v>
      </c>
      <c r="D115">
        <v>4</v>
      </c>
    </row>
    <row r="116" spans="2:4">
      <c r="B116" t="str">
        <f t="shared" si="1"/>
        <v>NNN</v>
      </c>
      <c r="C116">
        <v>22</v>
      </c>
      <c r="D116">
        <v>4</v>
      </c>
    </row>
    <row r="117" spans="1:4">
      <c r="A117">
        <v>1</v>
      </c>
      <c r="B117" t="str">
        <f t="shared" si="1"/>
        <v>NNN</v>
      </c>
      <c r="C117">
        <v>23</v>
      </c>
      <c r="D117">
        <v>4</v>
      </c>
    </row>
    <row r="118" spans="2:4">
      <c r="B118" t="str">
        <f t="shared" si="1"/>
        <v>NNN</v>
      </c>
      <c r="C118">
        <v>24</v>
      </c>
      <c r="D118">
        <v>4</v>
      </c>
    </row>
    <row r="119" spans="2:4">
      <c r="B119" t="str">
        <f t="shared" si="1"/>
        <v>NNN</v>
      </c>
      <c r="C119">
        <v>25</v>
      </c>
      <c r="D119">
        <v>4</v>
      </c>
    </row>
    <row r="120" spans="2:4">
      <c r="B120" t="str">
        <f t="shared" si="1"/>
        <v>NNN</v>
      </c>
      <c r="C120">
        <v>26</v>
      </c>
      <c r="D120">
        <v>4</v>
      </c>
    </row>
    <row r="121" spans="2:4">
      <c r="B121" t="str">
        <f t="shared" si="1"/>
        <v>NNN</v>
      </c>
      <c r="C121">
        <v>27</v>
      </c>
      <c r="D121">
        <v>4</v>
      </c>
    </row>
    <row r="122" spans="2:4">
      <c r="B122" t="str">
        <f t="shared" si="1"/>
        <v>NNN</v>
      </c>
      <c r="C122">
        <v>28</v>
      </c>
      <c r="D122">
        <v>4</v>
      </c>
    </row>
    <row r="123" spans="2:4">
      <c r="B123" t="str">
        <f t="shared" si="1"/>
        <v>NNN</v>
      </c>
      <c r="C123">
        <v>29</v>
      </c>
      <c r="D123">
        <v>4</v>
      </c>
    </row>
    <row r="124" spans="2:4">
      <c r="B124" t="str">
        <f t="shared" si="1"/>
        <v>NNN</v>
      </c>
      <c r="C124">
        <v>30</v>
      </c>
      <c r="D124">
        <v>4</v>
      </c>
    </row>
    <row r="125" spans="1:3">
      <c r="A125">
        <v>1</v>
      </c>
      <c r="B125" s="36" t="e">
        <f t="shared" si="1"/>
        <v>#VALUE!</v>
      </c>
      <c r="C125" t="s">
        <v>8</v>
      </c>
    </row>
    <row r="126" spans="1:4">
      <c r="A126">
        <v>1</v>
      </c>
      <c r="B126" t="str">
        <f t="shared" si="1"/>
        <v>NNN</v>
      </c>
      <c r="C126">
        <v>1</v>
      </c>
      <c r="D126">
        <v>5</v>
      </c>
    </row>
    <row r="127" spans="1:4">
      <c r="A127">
        <v>1</v>
      </c>
      <c r="B127" t="str">
        <f t="shared" si="1"/>
        <v>NNN</v>
      </c>
      <c r="C127">
        <v>2</v>
      </c>
      <c r="D127">
        <v>5</v>
      </c>
    </row>
    <row r="128" spans="1:4">
      <c r="A128">
        <v>1</v>
      </c>
      <c r="B128" t="str">
        <f t="shared" si="1"/>
        <v>NNN</v>
      </c>
      <c r="C128">
        <v>3</v>
      </c>
      <c r="D128">
        <v>5</v>
      </c>
    </row>
    <row r="129" spans="1:4">
      <c r="A129">
        <v>1</v>
      </c>
      <c r="B129" t="str">
        <f t="shared" si="1"/>
        <v>NNN</v>
      </c>
      <c r="C129">
        <v>4</v>
      </c>
      <c r="D129">
        <v>5</v>
      </c>
    </row>
    <row r="130" spans="1:4">
      <c r="A130">
        <v>1</v>
      </c>
      <c r="B130" t="str">
        <f t="shared" ref="B130:B156" si="2">TEXT(WEEKDAY(DATE(2018,D130,C130)),"NNN")</f>
        <v>NNN</v>
      </c>
      <c r="C130">
        <v>5</v>
      </c>
      <c r="D130">
        <v>5</v>
      </c>
    </row>
    <row r="131" spans="1:4">
      <c r="A131">
        <v>1</v>
      </c>
      <c r="B131" t="str">
        <f t="shared" si="2"/>
        <v>NNN</v>
      </c>
      <c r="C131">
        <v>6</v>
      </c>
      <c r="D131">
        <v>5</v>
      </c>
    </row>
    <row r="132" spans="1:4">
      <c r="A132">
        <v>1</v>
      </c>
      <c r="B132" t="str">
        <f t="shared" si="2"/>
        <v>NNN</v>
      </c>
      <c r="C132">
        <v>7</v>
      </c>
      <c r="D132">
        <v>5</v>
      </c>
    </row>
    <row r="133" spans="1:4">
      <c r="A133">
        <v>1</v>
      </c>
      <c r="B133" t="str">
        <f t="shared" si="2"/>
        <v>NNN</v>
      </c>
      <c r="C133">
        <v>8</v>
      </c>
      <c r="D133">
        <v>5</v>
      </c>
    </row>
    <row r="134" spans="1:4">
      <c r="A134">
        <v>1</v>
      </c>
      <c r="B134" t="str">
        <f t="shared" si="2"/>
        <v>NNN</v>
      </c>
      <c r="C134">
        <v>9</v>
      </c>
      <c r="D134">
        <v>5</v>
      </c>
    </row>
    <row r="135" spans="1:4">
      <c r="A135">
        <v>1</v>
      </c>
      <c r="B135" t="str">
        <f t="shared" si="2"/>
        <v>NNN</v>
      </c>
      <c r="C135">
        <v>10</v>
      </c>
      <c r="D135">
        <v>5</v>
      </c>
    </row>
    <row r="136" spans="1:4">
      <c r="A136">
        <v>1</v>
      </c>
      <c r="B136" t="str">
        <f t="shared" si="2"/>
        <v>NNN</v>
      </c>
      <c r="C136">
        <v>11</v>
      </c>
      <c r="D136">
        <v>5</v>
      </c>
    </row>
    <row r="137" spans="1:4">
      <c r="A137">
        <v>1</v>
      </c>
      <c r="B137" t="str">
        <f t="shared" si="2"/>
        <v>NNN</v>
      </c>
      <c r="C137">
        <v>12</v>
      </c>
      <c r="D137">
        <v>5</v>
      </c>
    </row>
    <row r="138" spans="1:4">
      <c r="A138">
        <v>1</v>
      </c>
      <c r="B138" t="str">
        <f t="shared" si="2"/>
        <v>NNN</v>
      </c>
      <c r="C138">
        <v>13</v>
      </c>
      <c r="D138">
        <v>5</v>
      </c>
    </row>
    <row r="139" spans="1:4">
      <c r="A139">
        <v>1</v>
      </c>
      <c r="B139" t="str">
        <f t="shared" si="2"/>
        <v>NNN</v>
      </c>
      <c r="C139">
        <v>14</v>
      </c>
      <c r="D139">
        <v>5</v>
      </c>
    </row>
    <row r="140" spans="1:4">
      <c r="A140">
        <v>1</v>
      </c>
      <c r="B140" t="str">
        <f t="shared" si="2"/>
        <v>NNN</v>
      </c>
      <c r="C140">
        <v>15</v>
      </c>
      <c r="D140">
        <v>5</v>
      </c>
    </row>
    <row r="141" spans="1:4">
      <c r="A141">
        <v>1</v>
      </c>
      <c r="B141" t="str">
        <f t="shared" si="2"/>
        <v>NNN</v>
      </c>
      <c r="C141">
        <v>16</v>
      </c>
      <c r="D141">
        <v>5</v>
      </c>
    </row>
    <row r="142" spans="1:4">
      <c r="A142">
        <v>1</v>
      </c>
      <c r="B142" t="str">
        <f t="shared" si="2"/>
        <v>NNN</v>
      </c>
      <c r="C142">
        <v>17</v>
      </c>
      <c r="D142">
        <v>5</v>
      </c>
    </row>
    <row r="143" spans="1:4">
      <c r="A143">
        <v>1</v>
      </c>
      <c r="B143" t="str">
        <f t="shared" si="2"/>
        <v>NNN</v>
      </c>
      <c r="C143">
        <v>18</v>
      </c>
      <c r="D143">
        <v>5</v>
      </c>
    </row>
    <row r="144" spans="1:4">
      <c r="A144">
        <v>1</v>
      </c>
      <c r="B144" t="str">
        <f t="shared" si="2"/>
        <v>NNN</v>
      </c>
      <c r="C144">
        <v>19</v>
      </c>
      <c r="D144">
        <v>5</v>
      </c>
    </row>
    <row r="145" spans="1:4">
      <c r="A145">
        <v>1</v>
      </c>
      <c r="B145" t="str">
        <f t="shared" si="2"/>
        <v>NNN</v>
      </c>
      <c r="C145">
        <v>20</v>
      </c>
      <c r="D145">
        <v>5</v>
      </c>
    </row>
    <row r="146" spans="1:4">
      <c r="A146">
        <v>1</v>
      </c>
      <c r="B146" t="str">
        <f t="shared" si="2"/>
        <v>NNN</v>
      </c>
      <c r="C146">
        <v>21</v>
      </c>
      <c r="D146">
        <v>5</v>
      </c>
    </row>
    <row r="147" spans="1:4">
      <c r="A147">
        <v>1</v>
      </c>
      <c r="B147" t="str">
        <f t="shared" si="2"/>
        <v>NNN</v>
      </c>
      <c r="C147">
        <v>22</v>
      </c>
      <c r="D147">
        <v>5</v>
      </c>
    </row>
    <row r="148" spans="1:4">
      <c r="A148">
        <v>1</v>
      </c>
      <c r="B148" t="str">
        <f t="shared" si="2"/>
        <v>NNN</v>
      </c>
      <c r="C148">
        <v>23</v>
      </c>
      <c r="D148">
        <v>5</v>
      </c>
    </row>
    <row r="149" spans="1:4">
      <c r="A149">
        <v>1</v>
      </c>
      <c r="B149" t="str">
        <f t="shared" si="2"/>
        <v>NNN</v>
      </c>
      <c r="C149">
        <v>24</v>
      </c>
      <c r="D149">
        <v>5</v>
      </c>
    </row>
    <row r="150" spans="1:4">
      <c r="A150">
        <v>1</v>
      </c>
      <c r="B150" t="str">
        <f t="shared" si="2"/>
        <v>NNN</v>
      </c>
      <c r="C150">
        <v>25</v>
      </c>
      <c r="D150">
        <v>5</v>
      </c>
    </row>
    <row r="151" spans="1:4">
      <c r="A151">
        <v>1</v>
      </c>
      <c r="B151" t="str">
        <f t="shared" si="2"/>
        <v>NNN</v>
      </c>
      <c r="C151">
        <v>26</v>
      </c>
      <c r="D151">
        <v>5</v>
      </c>
    </row>
    <row r="152" spans="1:4">
      <c r="A152">
        <v>1</v>
      </c>
      <c r="B152" t="str">
        <f t="shared" si="2"/>
        <v>NNN</v>
      </c>
      <c r="C152">
        <v>27</v>
      </c>
      <c r="D152">
        <v>5</v>
      </c>
    </row>
    <row r="153" spans="1:4">
      <c r="A153">
        <v>1</v>
      </c>
      <c r="B153" t="str">
        <f t="shared" si="2"/>
        <v>NNN</v>
      </c>
      <c r="C153">
        <v>28</v>
      </c>
      <c r="D153">
        <v>5</v>
      </c>
    </row>
    <row r="154" spans="1:4">
      <c r="A154">
        <v>1</v>
      </c>
      <c r="B154" t="str">
        <f t="shared" si="2"/>
        <v>NNN</v>
      </c>
      <c r="C154">
        <v>29</v>
      </c>
      <c r="D154">
        <v>5</v>
      </c>
    </row>
    <row r="155" spans="1:4">
      <c r="A155">
        <v>1</v>
      </c>
      <c r="B155" t="str">
        <f t="shared" si="2"/>
        <v>NNN</v>
      </c>
      <c r="C155">
        <v>30</v>
      </c>
      <c r="D155">
        <v>5</v>
      </c>
    </row>
    <row r="156" spans="1:4">
      <c r="A156">
        <v>1</v>
      </c>
      <c r="B156" t="str">
        <f t="shared" si="2"/>
        <v>NNN</v>
      </c>
      <c r="C156">
        <v>31</v>
      </c>
      <c r="D156">
        <v>5</v>
      </c>
    </row>
    <row r="157" spans="1:3">
      <c r="A157">
        <v>1</v>
      </c>
      <c r="C157" t="s">
        <v>9</v>
      </c>
    </row>
    <row r="158" spans="2:4">
      <c r="B158" t="str">
        <f t="shared" ref="B158:B221" si="3">TEXT(WEEKDAY(DATE(2018,D158,C158)),"NNN")</f>
        <v>NNN</v>
      </c>
      <c r="C158">
        <v>1</v>
      </c>
      <c r="D158">
        <v>6</v>
      </c>
    </row>
    <row r="159" spans="2:4">
      <c r="B159" t="str">
        <f t="shared" si="3"/>
        <v>NNN</v>
      </c>
      <c r="C159">
        <v>2</v>
      </c>
      <c r="D159">
        <v>6</v>
      </c>
    </row>
    <row r="160" spans="2:4">
      <c r="B160" t="str">
        <f t="shared" si="3"/>
        <v>NNN</v>
      </c>
      <c r="C160">
        <v>3</v>
      </c>
      <c r="D160">
        <v>6</v>
      </c>
    </row>
    <row r="161" spans="2:4">
      <c r="B161" t="str">
        <f t="shared" si="3"/>
        <v>NNN</v>
      </c>
      <c r="C161">
        <v>4</v>
      </c>
      <c r="D161">
        <v>6</v>
      </c>
    </row>
    <row r="162" spans="2:4">
      <c r="B162" t="str">
        <f t="shared" si="3"/>
        <v>NNN</v>
      </c>
      <c r="C162">
        <v>5</v>
      </c>
      <c r="D162">
        <v>6</v>
      </c>
    </row>
    <row r="163" spans="2:4">
      <c r="B163" t="str">
        <f t="shared" si="3"/>
        <v>NNN</v>
      </c>
      <c r="C163">
        <v>6</v>
      </c>
      <c r="D163">
        <v>6</v>
      </c>
    </row>
    <row r="164" spans="2:4">
      <c r="B164" t="str">
        <f t="shared" si="3"/>
        <v>NNN</v>
      </c>
      <c r="C164">
        <v>7</v>
      </c>
      <c r="D164">
        <v>6</v>
      </c>
    </row>
    <row r="165" spans="1:4">
      <c r="A165">
        <v>1</v>
      </c>
      <c r="B165" t="str">
        <f t="shared" si="3"/>
        <v>NNN</v>
      </c>
      <c r="C165">
        <v>8</v>
      </c>
      <c r="D165">
        <v>6</v>
      </c>
    </row>
    <row r="166" spans="2:4">
      <c r="B166" t="str">
        <f t="shared" si="3"/>
        <v>NNN</v>
      </c>
      <c r="C166">
        <v>9</v>
      </c>
      <c r="D166">
        <v>6</v>
      </c>
    </row>
    <row r="167" spans="2:4">
      <c r="B167" t="str">
        <f t="shared" si="3"/>
        <v>NNN</v>
      </c>
      <c r="C167">
        <v>10</v>
      </c>
      <c r="D167">
        <v>6</v>
      </c>
    </row>
    <row r="168" spans="2:4">
      <c r="B168" t="str">
        <f t="shared" si="3"/>
        <v>NNN</v>
      </c>
      <c r="C168">
        <v>11</v>
      </c>
      <c r="D168">
        <v>6</v>
      </c>
    </row>
    <row r="169" spans="2:4">
      <c r="B169" t="str">
        <f t="shared" si="3"/>
        <v>NNN</v>
      </c>
      <c r="C169">
        <v>12</v>
      </c>
      <c r="D169">
        <v>6</v>
      </c>
    </row>
    <row r="170" spans="2:4">
      <c r="B170" t="str">
        <f t="shared" si="3"/>
        <v>NNN</v>
      </c>
      <c r="C170">
        <v>13</v>
      </c>
      <c r="D170">
        <v>6</v>
      </c>
    </row>
    <row r="171" spans="2:4">
      <c r="B171" t="str">
        <f t="shared" si="3"/>
        <v>NNN</v>
      </c>
      <c r="C171">
        <v>14</v>
      </c>
      <c r="D171">
        <v>6</v>
      </c>
    </row>
    <row r="172" spans="2:4">
      <c r="B172" t="str">
        <f t="shared" si="3"/>
        <v>NNN</v>
      </c>
      <c r="C172">
        <v>15</v>
      </c>
      <c r="D172">
        <v>6</v>
      </c>
    </row>
    <row r="173" spans="2:4">
      <c r="B173" t="str">
        <f t="shared" si="3"/>
        <v>NNN</v>
      </c>
      <c r="C173">
        <v>16</v>
      </c>
      <c r="D173">
        <v>6</v>
      </c>
    </row>
    <row r="174" spans="2:4">
      <c r="B174" t="str">
        <f t="shared" si="3"/>
        <v>NNN</v>
      </c>
      <c r="C174">
        <v>17</v>
      </c>
      <c r="D174">
        <v>6</v>
      </c>
    </row>
    <row r="175" spans="2:4">
      <c r="B175" t="str">
        <f t="shared" si="3"/>
        <v>NNN</v>
      </c>
      <c r="C175">
        <v>18</v>
      </c>
      <c r="D175">
        <v>6</v>
      </c>
    </row>
    <row r="176" spans="2:4">
      <c r="B176" t="str">
        <f t="shared" si="3"/>
        <v>NNN</v>
      </c>
      <c r="C176">
        <v>19</v>
      </c>
      <c r="D176">
        <v>6</v>
      </c>
    </row>
    <row r="177" spans="2:4">
      <c r="B177" t="str">
        <f t="shared" si="3"/>
        <v>NNN</v>
      </c>
      <c r="C177">
        <v>20</v>
      </c>
      <c r="D177">
        <v>6</v>
      </c>
    </row>
    <row r="178" spans="2:4">
      <c r="B178" t="str">
        <f t="shared" si="3"/>
        <v>NNN</v>
      </c>
      <c r="C178">
        <v>21</v>
      </c>
      <c r="D178">
        <v>6</v>
      </c>
    </row>
    <row r="179" spans="1:4">
      <c r="A179">
        <v>1</v>
      </c>
      <c r="B179" t="str">
        <f t="shared" si="3"/>
        <v>NNN</v>
      </c>
      <c r="C179">
        <v>22</v>
      </c>
      <c r="D179">
        <v>6</v>
      </c>
    </row>
    <row r="180" spans="2:4">
      <c r="B180" t="str">
        <f t="shared" si="3"/>
        <v>NNN</v>
      </c>
      <c r="C180">
        <v>23</v>
      </c>
      <c r="D180">
        <v>6</v>
      </c>
    </row>
    <row r="181" spans="2:4">
      <c r="B181" t="str">
        <f t="shared" si="3"/>
        <v>NNN</v>
      </c>
      <c r="C181">
        <v>24</v>
      </c>
      <c r="D181">
        <v>6</v>
      </c>
    </row>
    <row r="182" spans="2:4">
      <c r="B182" t="str">
        <f t="shared" si="3"/>
        <v>NNN</v>
      </c>
      <c r="C182">
        <v>25</v>
      </c>
      <c r="D182">
        <v>6</v>
      </c>
    </row>
    <row r="183" spans="2:4">
      <c r="B183" t="str">
        <f t="shared" si="3"/>
        <v>NNN</v>
      </c>
      <c r="C183">
        <v>26</v>
      </c>
      <c r="D183">
        <v>6</v>
      </c>
    </row>
    <row r="184" spans="2:4">
      <c r="B184" t="str">
        <f t="shared" si="3"/>
        <v>NNN</v>
      </c>
      <c r="C184">
        <v>27</v>
      </c>
      <c r="D184">
        <v>6</v>
      </c>
    </row>
    <row r="185" spans="2:4">
      <c r="B185" t="str">
        <f t="shared" si="3"/>
        <v>NNN</v>
      </c>
      <c r="C185">
        <v>28</v>
      </c>
      <c r="D185">
        <v>6</v>
      </c>
    </row>
    <row r="186" spans="2:4">
      <c r="B186" t="str">
        <f t="shared" si="3"/>
        <v>NNN</v>
      </c>
      <c r="C186">
        <v>29</v>
      </c>
      <c r="D186">
        <v>6</v>
      </c>
    </row>
    <row r="187" spans="2:4">
      <c r="B187" t="str">
        <f t="shared" si="3"/>
        <v>NNN</v>
      </c>
      <c r="C187">
        <v>30</v>
      </c>
      <c r="D187">
        <v>6</v>
      </c>
    </row>
    <row r="188" spans="2:3">
      <c r="B188" s="36" t="e">
        <f t="shared" si="3"/>
        <v>#VALUE!</v>
      </c>
      <c r="C188" t="s">
        <v>10</v>
      </c>
    </row>
    <row r="189" spans="2:4">
      <c r="B189" t="str">
        <f t="shared" si="3"/>
        <v>NNN</v>
      </c>
      <c r="C189">
        <v>1</v>
      </c>
      <c r="D189">
        <v>7</v>
      </c>
    </row>
    <row r="190" spans="2:4">
      <c r="B190" t="str">
        <f t="shared" si="3"/>
        <v>NNN</v>
      </c>
      <c r="C190">
        <v>2</v>
      </c>
      <c r="D190">
        <v>7</v>
      </c>
    </row>
    <row r="191" spans="2:4">
      <c r="B191" t="str">
        <f t="shared" si="3"/>
        <v>NNN</v>
      </c>
      <c r="C191">
        <v>3</v>
      </c>
      <c r="D191">
        <v>7</v>
      </c>
    </row>
    <row r="192" spans="2:4">
      <c r="B192" t="str">
        <f t="shared" si="3"/>
        <v>NNN</v>
      </c>
      <c r="C192">
        <v>4</v>
      </c>
      <c r="D192">
        <v>7</v>
      </c>
    </row>
    <row r="193" spans="2:4">
      <c r="B193" t="str">
        <f t="shared" si="3"/>
        <v>NNN</v>
      </c>
      <c r="C193">
        <v>5</v>
      </c>
      <c r="D193">
        <v>7</v>
      </c>
    </row>
    <row r="194" spans="2:4">
      <c r="B194" t="str">
        <f t="shared" si="3"/>
        <v>NNN</v>
      </c>
      <c r="C194">
        <v>6</v>
      </c>
      <c r="D194">
        <v>7</v>
      </c>
    </row>
    <row r="195" spans="2:4">
      <c r="B195" t="str">
        <f t="shared" si="3"/>
        <v>NNN</v>
      </c>
      <c r="C195">
        <v>7</v>
      </c>
      <c r="D195">
        <v>7</v>
      </c>
    </row>
    <row r="196" spans="2:4">
      <c r="B196" t="str">
        <f t="shared" si="3"/>
        <v>NNN</v>
      </c>
      <c r="C196">
        <v>8</v>
      </c>
      <c r="D196">
        <v>7</v>
      </c>
    </row>
    <row r="197" spans="2:4">
      <c r="B197" t="str">
        <f t="shared" si="3"/>
        <v>NNN</v>
      </c>
      <c r="C197">
        <v>9</v>
      </c>
      <c r="D197">
        <v>7</v>
      </c>
    </row>
    <row r="198" spans="2:4">
      <c r="B198" t="str">
        <f t="shared" si="3"/>
        <v>NNN</v>
      </c>
      <c r="C198">
        <v>10</v>
      </c>
      <c r="D198">
        <v>7</v>
      </c>
    </row>
    <row r="199" spans="2:4">
      <c r="B199" t="str">
        <f t="shared" si="3"/>
        <v>NNN</v>
      </c>
      <c r="C199">
        <v>11</v>
      </c>
      <c r="D199">
        <v>7</v>
      </c>
    </row>
    <row r="200" spans="2:4">
      <c r="B200" t="str">
        <f t="shared" si="3"/>
        <v>NNN</v>
      </c>
      <c r="C200">
        <v>12</v>
      </c>
      <c r="D200">
        <v>7</v>
      </c>
    </row>
    <row r="201" spans="1:4">
      <c r="A201">
        <v>1</v>
      </c>
      <c r="B201" t="str">
        <f t="shared" si="3"/>
        <v>NNN</v>
      </c>
      <c r="C201">
        <v>13</v>
      </c>
      <c r="D201">
        <v>7</v>
      </c>
    </row>
    <row r="202" spans="2:4">
      <c r="B202" t="str">
        <f t="shared" si="3"/>
        <v>NNN</v>
      </c>
      <c r="C202">
        <v>14</v>
      </c>
      <c r="D202">
        <v>7</v>
      </c>
    </row>
    <row r="203" spans="2:4">
      <c r="B203" t="str">
        <f t="shared" si="3"/>
        <v>NNN</v>
      </c>
      <c r="C203">
        <v>15</v>
      </c>
      <c r="D203">
        <v>7</v>
      </c>
    </row>
    <row r="204" spans="2:4">
      <c r="B204" t="str">
        <f t="shared" si="3"/>
        <v>NNN</v>
      </c>
      <c r="C204">
        <v>16</v>
      </c>
      <c r="D204">
        <v>7</v>
      </c>
    </row>
    <row r="205" spans="2:4">
      <c r="B205" t="str">
        <f t="shared" si="3"/>
        <v>NNN</v>
      </c>
      <c r="C205">
        <v>17</v>
      </c>
      <c r="D205">
        <v>7</v>
      </c>
    </row>
    <row r="206" spans="2:4">
      <c r="B206" t="str">
        <f t="shared" si="3"/>
        <v>NNN</v>
      </c>
      <c r="C206">
        <v>18</v>
      </c>
      <c r="D206">
        <v>7</v>
      </c>
    </row>
    <row r="207" spans="2:4">
      <c r="B207" t="str">
        <f t="shared" si="3"/>
        <v>NNN</v>
      </c>
      <c r="C207">
        <v>19</v>
      </c>
      <c r="D207">
        <v>7</v>
      </c>
    </row>
    <row r="208" spans="2:4">
      <c r="B208" t="str">
        <f t="shared" si="3"/>
        <v>NNN</v>
      </c>
      <c r="C208">
        <v>20</v>
      </c>
      <c r="D208">
        <v>7</v>
      </c>
    </row>
    <row r="209" spans="2:4">
      <c r="B209" t="str">
        <f t="shared" si="3"/>
        <v>NNN</v>
      </c>
      <c r="C209">
        <v>21</v>
      </c>
      <c r="D209">
        <v>7</v>
      </c>
    </row>
    <row r="210" spans="2:4">
      <c r="B210" t="str">
        <f t="shared" si="3"/>
        <v>NNN</v>
      </c>
      <c r="C210">
        <v>22</v>
      </c>
      <c r="D210">
        <v>7</v>
      </c>
    </row>
    <row r="211" spans="2:4">
      <c r="B211" t="str">
        <f t="shared" si="3"/>
        <v>NNN</v>
      </c>
      <c r="C211">
        <v>23</v>
      </c>
      <c r="D211">
        <v>7</v>
      </c>
    </row>
    <row r="212" spans="2:4">
      <c r="B212" t="str">
        <f t="shared" si="3"/>
        <v>NNN</v>
      </c>
      <c r="C212">
        <v>24</v>
      </c>
      <c r="D212">
        <v>7</v>
      </c>
    </row>
    <row r="213" spans="2:4">
      <c r="B213" t="str">
        <f t="shared" si="3"/>
        <v>NNN</v>
      </c>
      <c r="C213">
        <v>25</v>
      </c>
      <c r="D213">
        <v>7</v>
      </c>
    </row>
    <row r="214" spans="2:4">
      <c r="B214" t="str">
        <f t="shared" si="3"/>
        <v>NNN</v>
      </c>
      <c r="C214">
        <v>26</v>
      </c>
      <c r="D214">
        <v>7</v>
      </c>
    </row>
    <row r="215" spans="1:4">
      <c r="A215">
        <v>1</v>
      </c>
      <c r="B215" t="str">
        <f t="shared" si="3"/>
        <v>NNN</v>
      </c>
      <c r="C215">
        <v>27</v>
      </c>
      <c r="D215">
        <v>7</v>
      </c>
    </row>
    <row r="216" spans="2:4">
      <c r="B216" t="str">
        <f t="shared" si="3"/>
        <v>NNN</v>
      </c>
      <c r="C216">
        <v>28</v>
      </c>
      <c r="D216">
        <v>7</v>
      </c>
    </row>
    <row r="217" spans="2:4">
      <c r="B217" t="str">
        <f t="shared" si="3"/>
        <v>NNN</v>
      </c>
      <c r="C217">
        <v>29</v>
      </c>
      <c r="D217">
        <v>7</v>
      </c>
    </row>
    <row r="218" spans="2:4">
      <c r="B218" t="str">
        <f t="shared" si="3"/>
        <v>NNN</v>
      </c>
      <c r="C218">
        <v>30</v>
      </c>
      <c r="D218">
        <v>7</v>
      </c>
    </row>
    <row r="219" spans="2:4">
      <c r="B219" t="str">
        <f t="shared" si="3"/>
        <v>NNN</v>
      </c>
      <c r="C219">
        <v>31</v>
      </c>
      <c r="D219">
        <v>7</v>
      </c>
    </row>
    <row r="220" spans="1:3">
      <c r="A220">
        <v>1</v>
      </c>
      <c r="B220" s="36" t="e">
        <f t="shared" si="3"/>
        <v>#VALUE!</v>
      </c>
      <c r="C220" t="s">
        <v>11</v>
      </c>
    </row>
    <row r="221" spans="2:4">
      <c r="B221" t="str">
        <f t="shared" si="3"/>
        <v>NNN</v>
      </c>
      <c r="C221">
        <v>1</v>
      </c>
      <c r="D221">
        <v>8</v>
      </c>
    </row>
    <row r="222" spans="2:4">
      <c r="B222" t="str">
        <f t="shared" ref="B222:B285" si="4">TEXT(WEEKDAY(DATE(2018,D222,C222)),"NNN")</f>
        <v>NNN</v>
      </c>
      <c r="C222">
        <v>2</v>
      </c>
      <c r="D222">
        <v>8</v>
      </c>
    </row>
    <row r="223" spans="2:4">
      <c r="B223" t="str">
        <f t="shared" si="4"/>
        <v>NNN</v>
      </c>
      <c r="C223">
        <v>3</v>
      </c>
      <c r="D223">
        <v>8</v>
      </c>
    </row>
    <row r="224" spans="2:4">
      <c r="B224" t="str">
        <f t="shared" si="4"/>
        <v>NNN</v>
      </c>
      <c r="C224">
        <v>4</v>
      </c>
      <c r="D224">
        <v>8</v>
      </c>
    </row>
    <row r="225" spans="2:4">
      <c r="B225" t="str">
        <f t="shared" si="4"/>
        <v>NNN</v>
      </c>
      <c r="C225">
        <v>5</v>
      </c>
      <c r="D225">
        <v>8</v>
      </c>
    </row>
    <row r="226" spans="2:4">
      <c r="B226" t="str">
        <f t="shared" si="4"/>
        <v>NNN</v>
      </c>
      <c r="C226">
        <v>6</v>
      </c>
      <c r="D226">
        <v>8</v>
      </c>
    </row>
    <row r="227" spans="2:4">
      <c r="B227" t="str">
        <f t="shared" si="4"/>
        <v>NNN</v>
      </c>
      <c r="C227">
        <v>7</v>
      </c>
      <c r="D227">
        <v>8</v>
      </c>
    </row>
    <row r="228" spans="2:4">
      <c r="B228" t="str">
        <f t="shared" si="4"/>
        <v>NNN</v>
      </c>
      <c r="C228">
        <v>8</v>
      </c>
      <c r="D228">
        <v>8</v>
      </c>
    </row>
    <row r="229" spans="2:4">
      <c r="B229" t="str">
        <f t="shared" si="4"/>
        <v>NNN</v>
      </c>
      <c r="C229">
        <v>9</v>
      </c>
      <c r="D229">
        <v>8</v>
      </c>
    </row>
    <row r="230" spans="1:4">
      <c r="A230">
        <v>1</v>
      </c>
      <c r="B230" t="str">
        <f t="shared" si="4"/>
        <v>NNN</v>
      </c>
      <c r="C230">
        <v>10</v>
      </c>
      <c r="D230">
        <v>8</v>
      </c>
    </row>
    <row r="231" spans="2:4">
      <c r="B231" t="str">
        <f t="shared" si="4"/>
        <v>NNN</v>
      </c>
      <c r="C231">
        <v>11</v>
      </c>
      <c r="D231">
        <v>8</v>
      </c>
    </row>
    <row r="232" spans="2:4">
      <c r="B232" t="str">
        <f t="shared" si="4"/>
        <v>NNN</v>
      </c>
      <c r="C232">
        <v>12</v>
      </c>
      <c r="D232">
        <v>8</v>
      </c>
    </row>
    <row r="233" spans="2:4">
      <c r="B233" t="str">
        <f t="shared" si="4"/>
        <v>NNN</v>
      </c>
      <c r="C233">
        <v>13</v>
      </c>
      <c r="D233">
        <v>8</v>
      </c>
    </row>
    <row r="234" spans="2:4">
      <c r="B234" t="str">
        <f t="shared" si="4"/>
        <v>NNN</v>
      </c>
      <c r="C234">
        <v>14</v>
      </c>
      <c r="D234">
        <v>8</v>
      </c>
    </row>
    <row r="235" spans="2:4">
      <c r="B235" t="str">
        <f t="shared" si="4"/>
        <v>NNN</v>
      </c>
      <c r="C235">
        <v>15</v>
      </c>
      <c r="D235">
        <v>8</v>
      </c>
    </row>
    <row r="236" spans="2:4">
      <c r="B236" t="str">
        <f t="shared" si="4"/>
        <v>NNN</v>
      </c>
      <c r="C236">
        <v>16</v>
      </c>
      <c r="D236">
        <v>8</v>
      </c>
    </row>
    <row r="237" spans="2:4">
      <c r="B237" t="str">
        <f t="shared" si="4"/>
        <v>NNN</v>
      </c>
      <c r="C237">
        <v>17</v>
      </c>
      <c r="D237">
        <v>8</v>
      </c>
    </row>
    <row r="238" spans="2:4">
      <c r="B238" t="str">
        <f t="shared" si="4"/>
        <v>NNN</v>
      </c>
      <c r="C238">
        <v>18</v>
      </c>
      <c r="D238">
        <v>8</v>
      </c>
    </row>
    <row r="239" spans="2:4">
      <c r="B239" t="str">
        <f t="shared" si="4"/>
        <v>NNN</v>
      </c>
      <c r="C239">
        <v>19</v>
      </c>
      <c r="D239">
        <v>8</v>
      </c>
    </row>
    <row r="240" spans="2:4">
      <c r="B240" t="str">
        <f t="shared" si="4"/>
        <v>NNN</v>
      </c>
      <c r="C240">
        <v>20</v>
      </c>
      <c r="D240">
        <v>8</v>
      </c>
    </row>
    <row r="241" spans="2:4">
      <c r="B241" t="str">
        <f t="shared" si="4"/>
        <v>NNN</v>
      </c>
      <c r="C241">
        <v>21</v>
      </c>
      <c r="D241">
        <v>8</v>
      </c>
    </row>
    <row r="242" spans="2:4">
      <c r="B242" t="str">
        <f t="shared" si="4"/>
        <v>NNN</v>
      </c>
      <c r="C242">
        <v>22</v>
      </c>
      <c r="D242">
        <v>8</v>
      </c>
    </row>
    <row r="243" spans="2:4">
      <c r="B243" t="str">
        <f t="shared" si="4"/>
        <v>NNN</v>
      </c>
      <c r="C243">
        <v>23</v>
      </c>
      <c r="D243">
        <v>8</v>
      </c>
    </row>
    <row r="244" spans="1:4">
      <c r="A244">
        <v>1</v>
      </c>
      <c r="B244" t="str">
        <f t="shared" si="4"/>
        <v>NNN</v>
      </c>
      <c r="C244">
        <v>24</v>
      </c>
      <c r="D244">
        <v>8</v>
      </c>
    </row>
    <row r="245" spans="2:4">
      <c r="B245" t="str">
        <f t="shared" si="4"/>
        <v>NNN</v>
      </c>
      <c r="C245">
        <v>25</v>
      </c>
      <c r="D245">
        <v>8</v>
      </c>
    </row>
    <row r="246" spans="2:4">
      <c r="B246" t="str">
        <f t="shared" si="4"/>
        <v>NNN</v>
      </c>
      <c r="C246">
        <v>26</v>
      </c>
      <c r="D246">
        <v>8</v>
      </c>
    </row>
    <row r="247" spans="2:4">
      <c r="B247" t="str">
        <f t="shared" si="4"/>
        <v>NNN</v>
      </c>
      <c r="C247">
        <v>27</v>
      </c>
      <c r="D247">
        <v>8</v>
      </c>
    </row>
    <row r="248" spans="2:4">
      <c r="B248" t="str">
        <f t="shared" si="4"/>
        <v>NNN</v>
      </c>
      <c r="C248">
        <v>28</v>
      </c>
      <c r="D248">
        <v>8</v>
      </c>
    </row>
    <row r="249" spans="2:4">
      <c r="B249" t="str">
        <f t="shared" si="4"/>
        <v>NNN</v>
      </c>
      <c r="C249">
        <v>29</v>
      </c>
      <c r="D249">
        <v>8</v>
      </c>
    </row>
    <row r="250" spans="2:4">
      <c r="B250" t="str">
        <f t="shared" si="4"/>
        <v>NNN</v>
      </c>
      <c r="C250">
        <v>30</v>
      </c>
      <c r="D250">
        <v>8</v>
      </c>
    </row>
    <row r="251" spans="2:4">
      <c r="B251" t="str">
        <f t="shared" si="4"/>
        <v>NNN</v>
      </c>
      <c r="C251">
        <v>31</v>
      </c>
      <c r="D251">
        <v>8</v>
      </c>
    </row>
    <row r="252" spans="1:3">
      <c r="A252">
        <v>1</v>
      </c>
      <c r="B252" s="36" t="e">
        <f t="shared" si="4"/>
        <v>#VALUE!</v>
      </c>
      <c r="C252" t="s">
        <v>12</v>
      </c>
    </row>
    <row r="253" spans="2:4">
      <c r="B253" t="str">
        <f t="shared" si="4"/>
        <v>NNN</v>
      </c>
      <c r="C253">
        <v>1</v>
      </c>
      <c r="D253">
        <v>9</v>
      </c>
    </row>
    <row r="254" spans="2:4">
      <c r="B254" t="str">
        <f t="shared" si="4"/>
        <v>NNN</v>
      </c>
      <c r="C254">
        <v>2</v>
      </c>
      <c r="D254">
        <v>9</v>
      </c>
    </row>
    <row r="255" spans="2:4">
      <c r="B255" t="str">
        <f t="shared" si="4"/>
        <v>NNN</v>
      </c>
      <c r="C255">
        <v>3</v>
      </c>
      <c r="D255">
        <v>9</v>
      </c>
    </row>
    <row r="256" spans="2:4">
      <c r="B256" t="str">
        <f t="shared" si="4"/>
        <v>NNN</v>
      </c>
      <c r="C256">
        <v>4</v>
      </c>
      <c r="D256">
        <v>9</v>
      </c>
    </row>
    <row r="257" spans="2:4">
      <c r="B257" t="str">
        <f t="shared" si="4"/>
        <v>NNN</v>
      </c>
      <c r="C257">
        <v>5</v>
      </c>
      <c r="D257">
        <v>9</v>
      </c>
    </row>
    <row r="258" spans="2:4">
      <c r="B258" t="str">
        <f t="shared" si="4"/>
        <v>NNN</v>
      </c>
      <c r="C258">
        <v>6</v>
      </c>
      <c r="D258">
        <v>9</v>
      </c>
    </row>
    <row r="259" spans="1:4">
      <c r="A259">
        <v>1</v>
      </c>
      <c r="B259" t="str">
        <f t="shared" si="4"/>
        <v>NNN</v>
      </c>
      <c r="C259">
        <v>7</v>
      </c>
      <c r="D259">
        <v>9</v>
      </c>
    </row>
    <row r="260" spans="2:4">
      <c r="B260" t="str">
        <f t="shared" si="4"/>
        <v>NNN</v>
      </c>
      <c r="C260">
        <v>8</v>
      </c>
      <c r="D260">
        <v>9</v>
      </c>
    </row>
    <row r="261" spans="2:4">
      <c r="B261" t="str">
        <f t="shared" si="4"/>
        <v>NNN</v>
      </c>
      <c r="C261">
        <v>9</v>
      </c>
      <c r="D261">
        <v>9</v>
      </c>
    </row>
    <row r="262" spans="2:4">
      <c r="B262" t="str">
        <f t="shared" si="4"/>
        <v>NNN</v>
      </c>
      <c r="C262">
        <v>10</v>
      </c>
      <c r="D262">
        <v>9</v>
      </c>
    </row>
    <row r="263" spans="2:4">
      <c r="B263" t="str">
        <f t="shared" si="4"/>
        <v>NNN</v>
      </c>
      <c r="C263">
        <v>11</v>
      </c>
      <c r="D263">
        <v>9</v>
      </c>
    </row>
    <row r="264" spans="2:4">
      <c r="B264" t="str">
        <f t="shared" si="4"/>
        <v>NNN</v>
      </c>
      <c r="C264">
        <v>12</v>
      </c>
      <c r="D264">
        <v>9</v>
      </c>
    </row>
    <row r="265" spans="2:4">
      <c r="B265" t="str">
        <f t="shared" si="4"/>
        <v>NNN</v>
      </c>
      <c r="C265">
        <v>13</v>
      </c>
      <c r="D265">
        <v>9</v>
      </c>
    </row>
    <row r="266" spans="1:4">
      <c r="A266">
        <v>1</v>
      </c>
      <c r="B266" t="str">
        <f t="shared" si="4"/>
        <v>NNN</v>
      </c>
      <c r="C266">
        <v>14</v>
      </c>
      <c r="D266">
        <v>9</v>
      </c>
    </row>
    <row r="267" spans="2:4">
      <c r="B267" t="str">
        <f t="shared" si="4"/>
        <v>NNN</v>
      </c>
      <c r="C267">
        <v>15</v>
      </c>
      <c r="D267">
        <v>9</v>
      </c>
    </row>
    <row r="268" spans="2:4">
      <c r="B268" t="str">
        <f t="shared" si="4"/>
        <v>NNN</v>
      </c>
      <c r="C268">
        <v>16</v>
      </c>
      <c r="D268">
        <v>9</v>
      </c>
    </row>
    <row r="269" spans="2:4">
      <c r="B269" t="str">
        <f t="shared" si="4"/>
        <v>NNN</v>
      </c>
      <c r="C269">
        <v>17</v>
      </c>
      <c r="D269">
        <v>9</v>
      </c>
    </row>
    <row r="270" spans="2:4">
      <c r="B270" t="str">
        <f t="shared" si="4"/>
        <v>NNN</v>
      </c>
      <c r="C270">
        <v>18</v>
      </c>
      <c r="D270">
        <v>9</v>
      </c>
    </row>
    <row r="271" spans="2:4">
      <c r="B271" t="str">
        <f t="shared" si="4"/>
        <v>NNN</v>
      </c>
      <c r="C271">
        <v>19</v>
      </c>
      <c r="D271">
        <v>9</v>
      </c>
    </row>
    <row r="272" spans="2:4">
      <c r="B272" t="str">
        <f t="shared" si="4"/>
        <v>NNN</v>
      </c>
      <c r="C272">
        <v>20</v>
      </c>
      <c r="D272">
        <v>9</v>
      </c>
    </row>
    <row r="273" spans="1:4">
      <c r="A273">
        <v>1</v>
      </c>
      <c r="B273" t="str">
        <f t="shared" si="4"/>
        <v>NNN</v>
      </c>
      <c r="C273">
        <v>21</v>
      </c>
      <c r="D273">
        <v>9</v>
      </c>
    </row>
    <row r="274" spans="2:4">
      <c r="B274" t="str">
        <f t="shared" si="4"/>
        <v>NNN</v>
      </c>
      <c r="C274">
        <v>22</v>
      </c>
      <c r="D274">
        <v>9</v>
      </c>
    </row>
    <row r="275" spans="2:4">
      <c r="B275" t="str">
        <f t="shared" si="4"/>
        <v>NNN</v>
      </c>
      <c r="C275">
        <v>23</v>
      </c>
      <c r="D275">
        <v>9</v>
      </c>
    </row>
    <row r="276" spans="2:4">
      <c r="B276" t="str">
        <f t="shared" si="4"/>
        <v>NNN</v>
      </c>
      <c r="C276">
        <v>24</v>
      </c>
      <c r="D276">
        <v>9</v>
      </c>
    </row>
    <row r="277" spans="2:4">
      <c r="B277" t="str">
        <f t="shared" si="4"/>
        <v>NNN</v>
      </c>
      <c r="C277">
        <v>25</v>
      </c>
      <c r="D277">
        <v>9</v>
      </c>
    </row>
    <row r="278" spans="2:4">
      <c r="B278" t="str">
        <f t="shared" si="4"/>
        <v>NNN</v>
      </c>
      <c r="C278">
        <v>26</v>
      </c>
      <c r="D278">
        <v>9</v>
      </c>
    </row>
    <row r="279" spans="2:4">
      <c r="B279" t="str">
        <f t="shared" si="4"/>
        <v>NNN</v>
      </c>
      <c r="C279">
        <v>27</v>
      </c>
      <c r="D279">
        <v>9</v>
      </c>
    </row>
    <row r="280" spans="1:4">
      <c r="A280">
        <v>1</v>
      </c>
      <c r="B280" t="str">
        <f t="shared" si="4"/>
        <v>NNN</v>
      </c>
      <c r="C280">
        <v>28</v>
      </c>
      <c r="D280">
        <v>9</v>
      </c>
    </row>
    <row r="281" spans="2:4">
      <c r="B281" t="str">
        <f t="shared" si="4"/>
        <v>NNN</v>
      </c>
      <c r="C281">
        <v>29</v>
      </c>
      <c r="D281">
        <v>9</v>
      </c>
    </row>
    <row r="282" spans="2:4">
      <c r="B282" t="str">
        <f t="shared" si="4"/>
        <v>NNN</v>
      </c>
      <c r="C282">
        <v>30</v>
      </c>
      <c r="D282">
        <v>9</v>
      </c>
    </row>
    <row r="283" spans="2:3">
      <c r="B283" s="36" t="e">
        <f t="shared" si="4"/>
        <v>#VALUE!</v>
      </c>
      <c r="C283" t="s">
        <v>13</v>
      </c>
    </row>
    <row r="284" spans="1:4">
      <c r="A284">
        <v>1</v>
      </c>
      <c r="B284" t="str">
        <f t="shared" si="4"/>
        <v>NNN</v>
      </c>
      <c r="C284">
        <v>1</v>
      </c>
      <c r="D284">
        <v>10</v>
      </c>
    </row>
    <row r="285" spans="1:4">
      <c r="A285">
        <v>1</v>
      </c>
      <c r="B285" t="str">
        <f t="shared" si="4"/>
        <v>NNN</v>
      </c>
      <c r="C285">
        <v>2</v>
      </c>
      <c r="D285">
        <v>10</v>
      </c>
    </row>
    <row r="286" spans="1:4">
      <c r="A286">
        <v>1</v>
      </c>
      <c r="B286" t="str">
        <f t="shared" ref="B286:B349" si="5">TEXT(WEEKDAY(DATE(2018,D286,C286)),"NNN")</f>
        <v>NNN</v>
      </c>
      <c r="C286">
        <v>3</v>
      </c>
      <c r="D286">
        <v>10</v>
      </c>
    </row>
    <row r="287" spans="1:4">
      <c r="A287">
        <v>1</v>
      </c>
      <c r="B287" t="str">
        <f t="shared" si="5"/>
        <v>NNN</v>
      </c>
      <c r="C287">
        <v>4</v>
      </c>
      <c r="D287">
        <v>10</v>
      </c>
    </row>
    <row r="288" spans="1:4">
      <c r="A288">
        <v>1</v>
      </c>
      <c r="B288" t="str">
        <f t="shared" si="5"/>
        <v>NNN</v>
      </c>
      <c r="C288">
        <v>5</v>
      </c>
      <c r="D288">
        <v>10</v>
      </c>
    </row>
    <row r="289" spans="1:4">
      <c r="A289">
        <v>1</v>
      </c>
      <c r="B289" t="str">
        <f t="shared" si="5"/>
        <v>NNN</v>
      </c>
      <c r="C289">
        <v>6</v>
      </c>
      <c r="D289">
        <v>10</v>
      </c>
    </row>
    <row r="290" spans="1:4">
      <c r="A290">
        <v>1</v>
      </c>
      <c r="B290" t="str">
        <f t="shared" si="5"/>
        <v>NNN</v>
      </c>
      <c r="C290">
        <v>7</v>
      </c>
      <c r="D290">
        <v>10</v>
      </c>
    </row>
    <row r="291" spans="1:4">
      <c r="A291">
        <v>1</v>
      </c>
      <c r="B291" t="str">
        <f t="shared" si="5"/>
        <v>NNN</v>
      </c>
      <c r="C291">
        <v>8</v>
      </c>
      <c r="D291">
        <v>10</v>
      </c>
    </row>
    <row r="292" spans="1:4">
      <c r="A292">
        <v>1</v>
      </c>
      <c r="B292" t="str">
        <f t="shared" si="5"/>
        <v>NNN</v>
      </c>
      <c r="C292">
        <v>9</v>
      </c>
      <c r="D292">
        <v>10</v>
      </c>
    </row>
    <row r="293" spans="1:4">
      <c r="A293">
        <v>1</v>
      </c>
      <c r="B293" t="str">
        <f t="shared" si="5"/>
        <v>NNN</v>
      </c>
      <c r="C293">
        <v>10</v>
      </c>
      <c r="D293">
        <v>10</v>
      </c>
    </row>
    <row r="294" spans="1:4">
      <c r="A294">
        <v>1</v>
      </c>
      <c r="B294" t="str">
        <f t="shared" si="5"/>
        <v>NNN</v>
      </c>
      <c r="C294">
        <v>11</v>
      </c>
      <c r="D294">
        <v>10</v>
      </c>
    </row>
    <row r="295" spans="1:4">
      <c r="A295">
        <v>1</v>
      </c>
      <c r="B295" t="str">
        <f t="shared" si="5"/>
        <v>NNN</v>
      </c>
      <c r="C295">
        <v>12</v>
      </c>
      <c r="D295">
        <v>10</v>
      </c>
    </row>
    <row r="296" spans="1:4">
      <c r="A296">
        <v>1</v>
      </c>
      <c r="B296" t="str">
        <f t="shared" si="5"/>
        <v>NNN</v>
      </c>
      <c r="C296">
        <v>13</v>
      </c>
      <c r="D296">
        <v>10</v>
      </c>
    </row>
    <row r="297" spans="1:4">
      <c r="A297">
        <v>1</v>
      </c>
      <c r="B297" t="str">
        <f t="shared" si="5"/>
        <v>NNN</v>
      </c>
      <c r="C297">
        <v>14</v>
      </c>
      <c r="D297">
        <v>10</v>
      </c>
    </row>
    <row r="298" spans="1:4">
      <c r="A298">
        <v>1</v>
      </c>
      <c r="B298" t="str">
        <f t="shared" si="5"/>
        <v>NNN</v>
      </c>
      <c r="C298">
        <v>15</v>
      </c>
      <c r="D298">
        <v>10</v>
      </c>
    </row>
    <row r="299" spans="1:4">
      <c r="A299">
        <v>1</v>
      </c>
      <c r="B299" t="str">
        <f t="shared" si="5"/>
        <v>NNN</v>
      </c>
      <c r="C299">
        <v>16</v>
      </c>
      <c r="D299">
        <v>10</v>
      </c>
    </row>
    <row r="300" spans="1:4">
      <c r="A300">
        <v>1</v>
      </c>
      <c r="B300" t="str">
        <f t="shared" si="5"/>
        <v>NNN</v>
      </c>
      <c r="C300">
        <v>17</v>
      </c>
      <c r="D300">
        <v>10</v>
      </c>
    </row>
    <row r="301" spans="1:4">
      <c r="A301">
        <v>1</v>
      </c>
      <c r="B301" t="str">
        <f t="shared" si="5"/>
        <v>NNN</v>
      </c>
      <c r="C301">
        <v>18</v>
      </c>
      <c r="D301">
        <v>10</v>
      </c>
    </row>
    <row r="302" spans="1:4">
      <c r="A302">
        <v>1</v>
      </c>
      <c r="B302" t="str">
        <f t="shared" si="5"/>
        <v>NNN</v>
      </c>
      <c r="C302">
        <v>19</v>
      </c>
      <c r="D302">
        <v>10</v>
      </c>
    </row>
    <row r="303" spans="1:4">
      <c r="A303">
        <v>1</v>
      </c>
      <c r="B303" t="str">
        <f t="shared" si="5"/>
        <v>NNN</v>
      </c>
      <c r="C303">
        <v>20</v>
      </c>
      <c r="D303">
        <v>10</v>
      </c>
    </row>
    <row r="304" spans="1:4">
      <c r="A304">
        <v>1</v>
      </c>
      <c r="B304" t="str">
        <f t="shared" si="5"/>
        <v>NNN</v>
      </c>
      <c r="C304">
        <v>21</v>
      </c>
      <c r="D304">
        <v>10</v>
      </c>
    </row>
    <row r="305" spans="1:4">
      <c r="A305">
        <v>1</v>
      </c>
      <c r="B305" t="str">
        <f t="shared" si="5"/>
        <v>NNN</v>
      </c>
      <c r="C305">
        <v>22</v>
      </c>
      <c r="D305">
        <v>10</v>
      </c>
    </row>
    <row r="306" spans="1:4">
      <c r="A306">
        <v>1</v>
      </c>
      <c r="B306" t="str">
        <f t="shared" si="5"/>
        <v>NNN</v>
      </c>
      <c r="C306">
        <v>23</v>
      </c>
      <c r="D306">
        <v>10</v>
      </c>
    </row>
    <row r="307" spans="1:4">
      <c r="A307">
        <v>1</v>
      </c>
      <c r="B307" t="str">
        <f t="shared" si="5"/>
        <v>NNN</v>
      </c>
      <c r="C307">
        <v>24</v>
      </c>
      <c r="D307">
        <v>10</v>
      </c>
    </row>
    <row r="308" spans="1:4">
      <c r="A308">
        <v>1</v>
      </c>
      <c r="B308" t="str">
        <f t="shared" si="5"/>
        <v>NNN</v>
      </c>
      <c r="C308">
        <v>25</v>
      </c>
      <c r="D308">
        <v>10</v>
      </c>
    </row>
    <row r="309" spans="1:4">
      <c r="A309">
        <v>1</v>
      </c>
      <c r="B309" t="str">
        <f t="shared" si="5"/>
        <v>NNN</v>
      </c>
      <c r="C309">
        <v>26</v>
      </c>
      <c r="D309">
        <v>10</v>
      </c>
    </row>
    <row r="310" spans="1:4">
      <c r="A310">
        <v>1</v>
      </c>
      <c r="B310" t="str">
        <f t="shared" si="5"/>
        <v>NNN</v>
      </c>
      <c r="C310">
        <v>27</v>
      </c>
      <c r="D310">
        <v>10</v>
      </c>
    </row>
    <row r="311" spans="1:4">
      <c r="A311">
        <v>1</v>
      </c>
      <c r="B311" t="str">
        <f t="shared" si="5"/>
        <v>NNN</v>
      </c>
      <c r="C311">
        <v>28</v>
      </c>
      <c r="D311">
        <v>10</v>
      </c>
    </row>
    <row r="312" spans="1:4">
      <c r="A312">
        <v>1</v>
      </c>
      <c r="B312" t="str">
        <f t="shared" si="5"/>
        <v>NNN</v>
      </c>
      <c r="C312">
        <v>29</v>
      </c>
      <c r="D312">
        <v>10</v>
      </c>
    </row>
    <row r="313" spans="1:4">
      <c r="A313">
        <v>1</v>
      </c>
      <c r="B313" t="str">
        <f t="shared" si="5"/>
        <v>NNN</v>
      </c>
      <c r="C313">
        <v>30</v>
      </c>
      <c r="D313">
        <v>10</v>
      </c>
    </row>
    <row r="314" spans="1:4">
      <c r="A314">
        <v>1</v>
      </c>
      <c r="B314" t="str">
        <f t="shared" si="5"/>
        <v>NNN</v>
      </c>
      <c r="C314">
        <v>31</v>
      </c>
      <c r="D314">
        <v>10</v>
      </c>
    </row>
    <row r="315" spans="1:3">
      <c r="A315">
        <v>1</v>
      </c>
      <c r="B315" s="36" t="e">
        <f t="shared" si="5"/>
        <v>#VALUE!</v>
      </c>
      <c r="C315" t="s">
        <v>14</v>
      </c>
    </row>
    <row r="316" spans="2:4">
      <c r="B316" t="str">
        <f t="shared" si="5"/>
        <v>NNN</v>
      </c>
      <c r="C316">
        <v>1</v>
      </c>
      <c r="D316">
        <v>11</v>
      </c>
    </row>
    <row r="317" spans="2:4">
      <c r="B317" t="str">
        <f t="shared" si="5"/>
        <v>NNN</v>
      </c>
      <c r="C317">
        <v>2</v>
      </c>
      <c r="D317">
        <v>11</v>
      </c>
    </row>
    <row r="318" spans="2:4">
      <c r="B318" t="str">
        <f t="shared" si="5"/>
        <v>NNN</v>
      </c>
      <c r="C318">
        <v>3</v>
      </c>
      <c r="D318">
        <v>11</v>
      </c>
    </row>
    <row r="319" spans="2:4">
      <c r="B319" t="str">
        <f t="shared" si="5"/>
        <v>NNN</v>
      </c>
      <c r="C319">
        <v>4</v>
      </c>
      <c r="D319">
        <v>11</v>
      </c>
    </row>
    <row r="320" spans="2:4">
      <c r="B320" t="str">
        <f t="shared" si="5"/>
        <v>NNN</v>
      </c>
      <c r="C320">
        <v>5</v>
      </c>
      <c r="D320">
        <v>11</v>
      </c>
    </row>
    <row r="321" spans="2:4">
      <c r="B321" t="str">
        <f t="shared" si="5"/>
        <v>NNN</v>
      </c>
      <c r="C321">
        <v>6</v>
      </c>
      <c r="D321">
        <v>11</v>
      </c>
    </row>
    <row r="322" spans="2:4">
      <c r="B322" t="str">
        <f t="shared" si="5"/>
        <v>NNN</v>
      </c>
      <c r="C322">
        <v>7</v>
      </c>
      <c r="D322">
        <v>11</v>
      </c>
    </row>
    <row r="323" spans="2:4">
      <c r="B323" t="str">
        <f t="shared" si="5"/>
        <v>NNN</v>
      </c>
      <c r="C323">
        <v>8</v>
      </c>
      <c r="D323">
        <v>11</v>
      </c>
    </row>
    <row r="324" spans="1:4">
      <c r="A324">
        <v>1</v>
      </c>
      <c r="B324" t="str">
        <f t="shared" si="5"/>
        <v>NNN</v>
      </c>
      <c r="C324">
        <v>9</v>
      </c>
      <c r="D324">
        <v>11</v>
      </c>
    </row>
    <row r="325" spans="2:4">
      <c r="B325" t="str">
        <f t="shared" si="5"/>
        <v>NNN</v>
      </c>
      <c r="C325">
        <v>10</v>
      </c>
      <c r="D325">
        <v>11</v>
      </c>
    </row>
    <row r="326" spans="2:4">
      <c r="B326" t="str">
        <f t="shared" si="5"/>
        <v>NNN</v>
      </c>
      <c r="C326">
        <v>11</v>
      </c>
      <c r="D326">
        <v>11</v>
      </c>
    </row>
    <row r="327" spans="2:4">
      <c r="B327" t="str">
        <f t="shared" si="5"/>
        <v>NNN</v>
      </c>
      <c r="C327">
        <v>12</v>
      </c>
      <c r="D327">
        <v>11</v>
      </c>
    </row>
    <row r="328" spans="2:4">
      <c r="B328" t="str">
        <f t="shared" si="5"/>
        <v>NNN</v>
      </c>
      <c r="C328">
        <v>13</v>
      </c>
      <c r="D328">
        <v>11</v>
      </c>
    </row>
    <row r="329" spans="2:4">
      <c r="B329" t="str">
        <f t="shared" si="5"/>
        <v>NNN</v>
      </c>
      <c r="C329">
        <v>14</v>
      </c>
      <c r="D329">
        <v>11</v>
      </c>
    </row>
    <row r="330" spans="2:4">
      <c r="B330" t="str">
        <f t="shared" si="5"/>
        <v>NNN</v>
      </c>
      <c r="C330">
        <v>15</v>
      </c>
      <c r="D330">
        <v>11</v>
      </c>
    </row>
    <row r="331" spans="2:4">
      <c r="B331" t="str">
        <f t="shared" si="5"/>
        <v>NNN</v>
      </c>
      <c r="C331">
        <v>16</v>
      </c>
      <c r="D331">
        <v>11</v>
      </c>
    </row>
    <row r="332" spans="2:4">
      <c r="B332" t="str">
        <f t="shared" si="5"/>
        <v>NNN</v>
      </c>
      <c r="C332">
        <v>17</v>
      </c>
      <c r="D332">
        <v>11</v>
      </c>
    </row>
    <row r="333" spans="2:4">
      <c r="B333" t="str">
        <f t="shared" si="5"/>
        <v>NNN</v>
      </c>
      <c r="C333">
        <v>18</v>
      </c>
      <c r="D333">
        <v>11</v>
      </c>
    </row>
    <row r="334" spans="2:4">
      <c r="B334" t="str">
        <f t="shared" si="5"/>
        <v>NNN</v>
      </c>
      <c r="C334">
        <v>19</v>
      </c>
      <c r="D334">
        <v>11</v>
      </c>
    </row>
    <row r="335" spans="2:4">
      <c r="B335" t="str">
        <f t="shared" si="5"/>
        <v>NNN</v>
      </c>
      <c r="C335">
        <v>20</v>
      </c>
      <c r="D335">
        <v>11</v>
      </c>
    </row>
    <row r="336" spans="2:4">
      <c r="B336" t="str">
        <f t="shared" si="5"/>
        <v>NNN</v>
      </c>
      <c r="C336">
        <v>21</v>
      </c>
      <c r="D336">
        <v>11</v>
      </c>
    </row>
    <row r="337" spans="2:4">
      <c r="B337" t="str">
        <f t="shared" si="5"/>
        <v>NNN</v>
      </c>
      <c r="C337">
        <v>22</v>
      </c>
      <c r="D337">
        <v>11</v>
      </c>
    </row>
    <row r="338" spans="1:4">
      <c r="A338">
        <v>1</v>
      </c>
      <c r="B338" t="str">
        <f t="shared" si="5"/>
        <v>NNN</v>
      </c>
      <c r="C338">
        <v>23</v>
      </c>
      <c r="D338">
        <v>11</v>
      </c>
    </row>
    <row r="339" spans="2:4">
      <c r="B339" t="str">
        <f t="shared" si="5"/>
        <v>NNN</v>
      </c>
      <c r="C339">
        <v>24</v>
      </c>
      <c r="D339">
        <v>11</v>
      </c>
    </row>
    <row r="340" spans="2:4">
      <c r="B340" t="str">
        <f t="shared" si="5"/>
        <v>NNN</v>
      </c>
      <c r="C340">
        <v>25</v>
      </c>
      <c r="D340">
        <v>11</v>
      </c>
    </row>
    <row r="341" spans="2:4">
      <c r="B341" t="str">
        <f t="shared" si="5"/>
        <v>NNN</v>
      </c>
      <c r="C341">
        <v>26</v>
      </c>
      <c r="D341">
        <v>11</v>
      </c>
    </row>
    <row r="342" spans="2:4">
      <c r="B342" t="str">
        <f t="shared" si="5"/>
        <v>NNN</v>
      </c>
      <c r="C342">
        <v>27</v>
      </c>
      <c r="D342">
        <v>11</v>
      </c>
    </row>
    <row r="343" spans="2:4">
      <c r="B343" t="str">
        <f t="shared" si="5"/>
        <v>NNN</v>
      </c>
      <c r="C343">
        <v>28</v>
      </c>
      <c r="D343">
        <v>11</v>
      </c>
    </row>
    <row r="344" spans="2:4">
      <c r="B344" t="str">
        <f t="shared" si="5"/>
        <v>NNN</v>
      </c>
      <c r="C344">
        <v>29</v>
      </c>
      <c r="D344">
        <v>11</v>
      </c>
    </row>
    <row r="345" spans="2:4">
      <c r="B345" t="str">
        <f t="shared" si="5"/>
        <v>NNN</v>
      </c>
      <c r="C345">
        <v>30</v>
      </c>
      <c r="D345">
        <v>11</v>
      </c>
    </row>
    <row r="346" spans="2:3">
      <c r="B346" s="36" t="e">
        <f t="shared" si="5"/>
        <v>#VALUE!</v>
      </c>
      <c r="C346" t="s">
        <v>15</v>
      </c>
    </row>
    <row r="347" spans="2:4">
      <c r="B347" t="str">
        <f t="shared" si="5"/>
        <v>NNN</v>
      </c>
      <c r="C347">
        <v>1</v>
      </c>
      <c r="D347">
        <v>12</v>
      </c>
    </row>
    <row r="348" spans="2:4">
      <c r="B348" t="str">
        <f t="shared" si="5"/>
        <v>NNN</v>
      </c>
      <c r="C348">
        <v>2</v>
      </c>
      <c r="D348">
        <v>12</v>
      </c>
    </row>
    <row r="349" spans="2:4">
      <c r="B349" t="str">
        <f t="shared" si="5"/>
        <v>NNN</v>
      </c>
      <c r="C349">
        <v>3</v>
      </c>
      <c r="D349">
        <v>12</v>
      </c>
    </row>
    <row r="350" spans="2:4">
      <c r="B350" t="str">
        <f t="shared" ref="B350:B377" si="6">TEXT(WEEKDAY(DATE(2018,D350,C350)),"NNN")</f>
        <v>NNN</v>
      </c>
      <c r="C350">
        <v>4</v>
      </c>
      <c r="D350">
        <v>12</v>
      </c>
    </row>
    <row r="351" spans="2:4">
      <c r="B351" t="str">
        <f t="shared" si="6"/>
        <v>NNN</v>
      </c>
      <c r="C351">
        <v>5</v>
      </c>
      <c r="D351">
        <v>12</v>
      </c>
    </row>
    <row r="352" spans="2:4">
      <c r="B352" t="str">
        <f t="shared" si="6"/>
        <v>NNN</v>
      </c>
      <c r="C352">
        <v>6</v>
      </c>
      <c r="D352">
        <v>12</v>
      </c>
    </row>
    <row r="353" spans="1:4">
      <c r="A353">
        <v>1</v>
      </c>
      <c r="B353" t="str">
        <f t="shared" si="6"/>
        <v>NNN</v>
      </c>
      <c r="C353">
        <v>7</v>
      </c>
      <c r="D353">
        <v>12</v>
      </c>
    </row>
    <row r="354" spans="2:4">
      <c r="B354" t="str">
        <f t="shared" si="6"/>
        <v>NNN</v>
      </c>
      <c r="C354">
        <v>8</v>
      </c>
      <c r="D354">
        <v>12</v>
      </c>
    </row>
    <row r="355" spans="2:4">
      <c r="B355" t="str">
        <f t="shared" si="6"/>
        <v>NNN</v>
      </c>
      <c r="C355">
        <v>9</v>
      </c>
      <c r="D355">
        <v>12</v>
      </c>
    </row>
    <row r="356" spans="2:4">
      <c r="B356" t="str">
        <f t="shared" si="6"/>
        <v>NNN</v>
      </c>
      <c r="C356">
        <v>10</v>
      </c>
      <c r="D356">
        <v>12</v>
      </c>
    </row>
    <row r="357" spans="2:4">
      <c r="B357" t="str">
        <f t="shared" si="6"/>
        <v>NNN</v>
      </c>
      <c r="C357">
        <v>11</v>
      </c>
      <c r="D357">
        <v>12</v>
      </c>
    </row>
    <row r="358" spans="2:4">
      <c r="B358" t="str">
        <f t="shared" si="6"/>
        <v>NNN</v>
      </c>
      <c r="C358">
        <v>12</v>
      </c>
      <c r="D358">
        <v>12</v>
      </c>
    </row>
    <row r="359" spans="2:4">
      <c r="B359" t="str">
        <f t="shared" si="6"/>
        <v>NNN</v>
      </c>
      <c r="C359">
        <v>13</v>
      </c>
      <c r="D359">
        <v>12</v>
      </c>
    </row>
    <row r="360" spans="1:4">
      <c r="A360">
        <v>1</v>
      </c>
      <c r="B360" t="str">
        <f t="shared" si="6"/>
        <v>NNN</v>
      </c>
      <c r="C360">
        <v>14</v>
      </c>
      <c r="D360">
        <v>12</v>
      </c>
    </row>
    <row r="361" spans="2:4">
      <c r="B361" t="str">
        <f t="shared" si="6"/>
        <v>NNN</v>
      </c>
      <c r="C361">
        <v>15</v>
      </c>
      <c r="D361">
        <v>12</v>
      </c>
    </row>
    <row r="362" spans="2:4">
      <c r="B362" t="str">
        <f t="shared" si="6"/>
        <v>NNN</v>
      </c>
      <c r="C362">
        <v>16</v>
      </c>
      <c r="D362">
        <v>12</v>
      </c>
    </row>
    <row r="363" spans="2:4">
      <c r="B363" t="str">
        <f t="shared" si="6"/>
        <v>NNN</v>
      </c>
      <c r="C363">
        <v>17</v>
      </c>
      <c r="D363">
        <v>12</v>
      </c>
    </row>
    <row r="364" spans="1:4">
      <c r="A364">
        <v>1</v>
      </c>
      <c r="B364" t="str">
        <f t="shared" si="6"/>
        <v>NNN</v>
      </c>
      <c r="C364">
        <v>18</v>
      </c>
      <c r="D364">
        <v>12</v>
      </c>
    </row>
    <row r="365" spans="2:4">
      <c r="B365" t="str">
        <f t="shared" si="6"/>
        <v>NNN</v>
      </c>
      <c r="C365">
        <v>19</v>
      </c>
      <c r="D365">
        <v>12</v>
      </c>
    </row>
    <row r="366" spans="2:4">
      <c r="B366" t="str">
        <f t="shared" si="6"/>
        <v>NNN</v>
      </c>
      <c r="C366">
        <v>20</v>
      </c>
      <c r="D366">
        <v>12</v>
      </c>
    </row>
    <row r="367" spans="1:4">
      <c r="A367">
        <v>1</v>
      </c>
      <c r="B367" t="str">
        <f t="shared" si="6"/>
        <v>NNN</v>
      </c>
      <c r="C367">
        <v>21</v>
      </c>
      <c r="D367">
        <v>12</v>
      </c>
    </row>
    <row r="368" spans="2:4">
      <c r="B368" t="str">
        <f t="shared" si="6"/>
        <v>NNN</v>
      </c>
      <c r="C368">
        <v>22</v>
      </c>
      <c r="D368">
        <v>12</v>
      </c>
    </row>
    <row r="369" spans="2:4">
      <c r="B369" t="str">
        <f t="shared" si="6"/>
        <v>NNN</v>
      </c>
      <c r="C369">
        <v>23</v>
      </c>
      <c r="D369">
        <v>12</v>
      </c>
    </row>
    <row r="370" spans="2:4">
      <c r="B370" t="str">
        <f t="shared" si="6"/>
        <v>NNN</v>
      </c>
      <c r="C370">
        <v>24</v>
      </c>
      <c r="D370">
        <v>12</v>
      </c>
    </row>
    <row r="371" spans="2:4">
      <c r="B371" t="str">
        <f t="shared" si="6"/>
        <v>NNN</v>
      </c>
      <c r="C371">
        <v>25</v>
      </c>
      <c r="D371">
        <v>12</v>
      </c>
    </row>
    <row r="372" spans="2:4">
      <c r="B372" t="str">
        <f t="shared" si="6"/>
        <v>NNN</v>
      </c>
      <c r="C372">
        <v>26</v>
      </c>
      <c r="D372">
        <v>12</v>
      </c>
    </row>
    <row r="373" spans="2:4">
      <c r="B373" t="str">
        <f t="shared" si="6"/>
        <v>NNN</v>
      </c>
      <c r="C373">
        <v>27</v>
      </c>
      <c r="D373">
        <v>12</v>
      </c>
    </row>
    <row r="374" spans="1:4">
      <c r="A374">
        <v>1</v>
      </c>
      <c r="B374" t="str">
        <f t="shared" si="6"/>
        <v>NNN</v>
      </c>
      <c r="C374">
        <v>28</v>
      </c>
      <c r="D374">
        <v>12</v>
      </c>
    </row>
    <row r="375" spans="2:4">
      <c r="B375" t="str">
        <f t="shared" si="6"/>
        <v>NNN</v>
      </c>
      <c r="C375">
        <v>29</v>
      </c>
      <c r="D375">
        <v>12</v>
      </c>
    </row>
    <row r="376" spans="2:4">
      <c r="B376" t="str">
        <f t="shared" si="6"/>
        <v>NNN</v>
      </c>
      <c r="C376">
        <v>30</v>
      </c>
      <c r="D376">
        <v>12</v>
      </c>
    </row>
    <row r="377" spans="2:4">
      <c r="B377" t="str">
        <f t="shared" si="6"/>
        <v>NNN</v>
      </c>
      <c r="C377">
        <v>31</v>
      </c>
      <c r="D377">
        <v>12</v>
      </c>
    </row>
  </sheetData>
  <autoFilter ref="A1:E377"/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zoomScale="120" zoomScaleNormal="120" topLeftCell="A8" workbookViewId="0">
      <selection activeCell="B35" sqref="B35"/>
    </sheetView>
  </sheetViews>
  <sheetFormatPr defaultColWidth="9" defaultRowHeight="11.25" outlineLevelCol="7"/>
  <cols>
    <col min="1" max="1" width="3.57142857142857" customWidth="1"/>
    <col min="2" max="2" width="49.8666666666667" customWidth="1"/>
    <col min="3" max="3" width="81.1428571428571" customWidth="1"/>
    <col min="4" max="4" width="25.9142857142857" customWidth="1"/>
    <col min="5" max="7" width="2.52380952380952" customWidth="1"/>
    <col min="8" max="1025" width="11.5238095238095"/>
  </cols>
  <sheetData>
    <row r="1" spans="1:8">
      <c r="A1">
        <v>1</v>
      </c>
      <c r="B1" t="s">
        <v>16</v>
      </c>
      <c r="C1" t="s">
        <v>17</v>
      </c>
      <c r="D1" t="s">
        <v>18</v>
      </c>
      <c r="E1">
        <v>1</v>
      </c>
      <c r="F1">
        <v>2</v>
      </c>
      <c r="G1">
        <v>3</v>
      </c>
      <c r="H1" t="str">
        <f t="shared" ref="H1:H28" si="0">"\centering\nexturut&amp;"&amp;B1&amp;"&amp;"&amp;C1&amp;"&amp;"&amp;D1&amp;"&amp;\centering "&amp;E1&amp;"&amp;\centering "&amp;F1&amp;"&amp;\centering "&amp;G1&amp;"\\"</f>
        <v>\centering\nexturut&amp;Aloysius Lamakey&amp;Pugeran - Gg. Nilam No. 6&amp;081328034283&amp;\centering 1&amp;\centering 2&amp;\centering 3\\</v>
      </c>
    </row>
    <row r="2" spans="1:8">
      <c r="A2">
        <v>2</v>
      </c>
      <c r="B2" t="s">
        <v>19</v>
      </c>
      <c r="C2" t="s">
        <v>20</v>
      </c>
      <c r="D2" t="s">
        <v>21</v>
      </c>
      <c r="E2">
        <v>1</v>
      </c>
      <c r="F2">
        <v>1</v>
      </c>
      <c r="G2">
        <v>2</v>
      </c>
      <c r="H2" t="str">
        <f t="shared" si="0"/>
        <v>\centering\nexturut&amp;Ariwibowo Sudaryanto, Fransiskus Xaverius&amp;Pugeran - Jl. Utama&amp;08586335678&amp;\centering 1&amp;\centering 1&amp;\centering 2\\</v>
      </c>
    </row>
    <row r="3" spans="1:8">
      <c r="A3">
        <v>3</v>
      </c>
      <c r="B3" t="s">
        <v>22</v>
      </c>
      <c r="C3" t="s">
        <v>23</v>
      </c>
      <c r="D3" t="s">
        <v>24</v>
      </c>
      <c r="E3">
        <v>1</v>
      </c>
      <c r="F3">
        <v>2</v>
      </c>
      <c r="G3">
        <v>3</v>
      </c>
      <c r="H3" t="str">
        <f t="shared" si="0"/>
        <v>\centering\nexturut&amp;Banarudin, Thomas&amp;Pugeran - RT.21 RW. 64 Gg. Bimo&amp;085868421306&amp;\centering 1&amp;\centering 2&amp;\centering 3\\</v>
      </c>
    </row>
    <row r="4" spans="1:8">
      <c r="A4">
        <v>4</v>
      </c>
      <c r="B4" t="s">
        <v>25</v>
      </c>
      <c r="C4" t="s">
        <v>26</v>
      </c>
      <c r="D4" t="s">
        <v>27</v>
      </c>
      <c r="E4">
        <v>2</v>
      </c>
      <c r="F4">
        <v>2</v>
      </c>
      <c r="G4">
        <v>4</v>
      </c>
      <c r="H4" t="str">
        <f t="shared" si="0"/>
        <v>\centering\nexturut&amp;Dalyono, Valentinus&amp;SombomeRTen 06, RW 21&amp;081932601029&amp;\centering 2&amp;\centering 2&amp;\centering 4\\</v>
      </c>
    </row>
    <row r="5" spans="1:8">
      <c r="A5">
        <v>5</v>
      </c>
      <c r="B5" t="s">
        <v>28</v>
      </c>
      <c r="C5" t="s">
        <v>29</v>
      </c>
      <c r="D5" t="s">
        <v>30</v>
      </c>
      <c r="E5">
        <v>1</v>
      </c>
      <c r="F5">
        <v>2</v>
      </c>
      <c r="G5">
        <v>3</v>
      </c>
      <c r="H5" t="str">
        <f t="shared" si="0"/>
        <v>\centering\nexturut&amp;Djoko Marsito, Yohanes&amp;Pugeran, Maguwoharjo&amp;085820133321&amp;\centering 1&amp;\centering 2&amp;\centering 3\\</v>
      </c>
    </row>
    <row r="6" spans="1:8">
      <c r="A6">
        <v>6</v>
      </c>
      <c r="B6" t="s">
        <v>31</v>
      </c>
      <c r="C6" t="s">
        <v>29</v>
      </c>
      <c r="D6" t="s">
        <v>32</v>
      </c>
      <c r="E6">
        <v>1</v>
      </c>
      <c r="F6">
        <v>2</v>
      </c>
      <c r="G6">
        <v>3</v>
      </c>
      <c r="H6" t="str">
        <f t="shared" si="0"/>
        <v>\centering\nexturut&amp;Gelungminagkoro Widyanurcahyo, Dominikus&amp;Pugeran, Maguwoharjo&amp;081328624116&amp;\centering 1&amp;\centering 2&amp;\centering 3\\</v>
      </c>
    </row>
    <row r="7" spans="1:8">
      <c r="A7">
        <v>7</v>
      </c>
      <c r="B7" t="s">
        <v>33</v>
      </c>
      <c r="C7" t="s">
        <v>34</v>
      </c>
      <c r="D7" t="s">
        <v>35</v>
      </c>
      <c r="E7">
        <v>1</v>
      </c>
      <c r="F7">
        <v>0</v>
      </c>
      <c r="G7">
        <v>1</v>
      </c>
      <c r="H7" t="str">
        <f t="shared" si="0"/>
        <v>\centering\nexturut&amp;Heru Pratomo, Aloysius&amp;SombomeRTen RT06/RW21 Maguwoharjo, Depok, Sleman&amp;+6281328259725&amp;\centering 1&amp;\centering 0&amp;\centering 1\\</v>
      </c>
    </row>
    <row r="8" spans="1:8">
      <c r="A8">
        <v>8</v>
      </c>
      <c r="B8" t="s">
        <v>36</v>
      </c>
      <c r="C8" t="s">
        <v>37</v>
      </c>
      <c r="D8" t="s">
        <v>38</v>
      </c>
      <c r="E8">
        <v>1</v>
      </c>
      <c r="F8">
        <v>3</v>
      </c>
      <c r="G8">
        <v>4</v>
      </c>
      <c r="H8" t="str">
        <f t="shared" si="0"/>
        <v>\centering\nexturut&amp;Keso Muda, Andreas&amp;Pugeran - RT 02 RW 64 Gg. Bima No 27&amp;081328692102&amp;\centering 1&amp;\centering 3&amp;\centering 4\\</v>
      </c>
    </row>
    <row r="9" spans="1:8">
      <c r="A9">
        <v>9</v>
      </c>
      <c r="B9" t="s">
        <v>39</v>
      </c>
      <c r="C9" t="s">
        <v>20</v>
      </c>
      <c r="D9" t="s">
        <v>40</v>
      </c>
      <c r="E9">
        <v>0</v>
      </c>
      <c r="F9">
        <v>2</v>
      </c>
      <c r="G9">
        <v>2</v>
      </c>
      <c r="H9" t="str">
        <f t="shared" si="0"/>
        <v>\centering\nexturut&amp;Krisni Prihartati, Cornelia&amp;Pugeran - Jl. Utama&amp;0274-4333615; 08574335162&amp;\centering 0&amp;\centering 2&amp;\centering 2\\</v>
      </c>
    </row>
    <row r="10" spans="1:8">
      <c r="A10">
        <v>10</v>
      </c>
      <c r="B10" t="s">
        <v>41</v>
      </c>
      <c r="C10" t="s">
        <v>42</v>
      </c>
      <c r="D10" t="s">
        <v>43</v>
      </c>
      <c r="E10">
        <v>0</v>
      </c>
      <c r="F10">
        <v>1</v>
      </c>
      <c r="G10">
        <v>1</v>
      </c>
      <c r="H10" t="str">
        <f t="shared" si="0"/>
        <v>\centering\nexturut&amp;Mardi Susanti, Agustina&amp;Pugeran - RT.07 RW.65 Jl. Puger V No 2&amp;08164229555&amp;\centering 0&amp;\centering 1&amp;\centering 1\\</v>
      </c>
    </row>
    <row r="11" spans="1:8">
      <c r="A11">
        <v>11</v>
      </c>
      <c r="B11" t="s">
        <v>44</v>
      </c>
      <c r="C11" t="s">
        <v>45</v>
      </c>
      <c r="D11" t="s">
        <v>46</v>
      </c>
      <c r="E11">
        <v>0</v>
      </c>
      <c r="F11">
        <v>1</v>
      </c>
      <c r="G11">
        <v>1</v>
      </c>
      <c r="H11" t="str">
        <f t="shared" si="0"/>
        <v>\centering\nexturut&amp;Nanik Ismarjati, Maria Theresia&amp;SombomeRTen - RT.06 RW. 21 Gg. Sadewo 185&amp;081568612272&amp;\centering 0&amp;\centering 1&amp;\centering 1\\</v>
      </c>
    </row>
    <row r="12" spans="1:8">
      <c r="A12">
        <v>12</v>
      </c>
      <c r="B12" t="s">
        <v>47</v>
      </c>
      <c r="C12" t="s">
        <v>17</v>
      </c>
      <c r="D12" t="s">
        <v>48</v>
      </c>
      <c r="E12">
        <v>2</v>
      </c>
      <c r="F12">
        <v>1</v>
      </c>
      <c r="G12">
        <v>3</v>
      </c>
      <c r="H12" t="str">
        <f t="shared" si="0"/>
        <v>\centering\nexturut&amp;Niha Lamakey, Yakobus&amp;Pugeran - Gg. Nilam No. 6&amp;0274 7839098&amp;\centering 2&amp;\centering 1&amp;\centering 3\\</v>
      </c>
    </row>
    <row r="13" spans="1:8">
      <c r="A13">
        <v>13</v>
      </c>
      <c r="B13" t="s">
        <v>49</v>
      </c>
      <c r="C13" t="s">
        <v>50</v>
      </c>
      <c r="D13" t="s">
        <v>51</v>
      </c>
      <c r="E13">
        <v>1</v>
      </c>
      <c r="F13">
        <v>2</v>
      </c>
      <c r="G13">
        <v>3</v>
      </c>
      <c r="H13" t="str">
        <f t="shared" si="0"/>
        <v>\centering\nexturut&amp;Sandi Ignatius&amp;Pugeran - RT.02 RW.64&amp;085292171946&amp;\centering 1&amp;\centering 2&amp;\centering 3\\</v>
      </c>
    </row>
    <row r="14" spans="1:8">
      <c r="A14">
        <v>14</v>
      </c>
      <c r="B14" t="s">
        <v>52</v>
      </c>
      <c r="C14" t="s">
        <v>53</v>
      </c>
      <c r="D14" t="s">
        <v>54</v>
      </c>
      <c r="E14">
        <v>3</v>
      </c>
      <c r="F14">
        <v>2</v>
      </c>
      <c r="G14">
        <v>5</v>
      </c>
      <c r="H14" t="str">
        <f t="shared" si="0"/>
        <v>\centering\nexturut&amp;Saptanto Sarwo Basuki, Yohanes&amp;Jl. Puger Utama, Gg Perkutut No. 88, Pugeran, Maguwoharjo, Depok, Sleman&amp;+6281373249666&amp;\centering 3&amp;\centering 2&amp;\centering 5\\</v>
      </c>
    </row>
    <row r="15" spans="1:8">
      <c r="A15">
        <v>15</v>
      </c>
      <c r="B15" t="s">
        <v>55</v>
      </c>
      <c r="C15" t="s">
        <v>56</v>
      </c>
      <c r="D15" t="s">
        <v>57</v>
      </c>
      <c r="E15">
        <v>3</v>
      </c>
      <c r="F15">
        <v>2</v>
      </c>
      <c r="G15">
        <v>5</v>
      </c>
      <c r="H15" t="str">
        <f t="shared" si="0"/>
        <v>\centering\nexturut&amp;Setyawan Putra, Thomas&amp;Pugeran, Jl. Jupiter I No.9, Maguwoharjo&amp;082138125680&amp;\centering 3&amp;\centering 2&amp;\centering 5\\</v>
      </c>
    </row>
    <row r="16" spans="1:8">
      <c r="A16">
        <v>16</v>
      </c>
      <c r="B16" t="s">
        <v>58</v>
      </c>
      <c r="C16" t="s">
        <v>59</v>
      </c>
      <c r="D16" t="s">
        <v>60</v>
      </c>
      <c r="E16">
        <v>1</v>
      </c>
      <c r="F16">
        <v>1</v>
      </c>
      <c r="G16">
        <v>2</v>
      </c>
      <c r="H16" t="str">
        <f t="shared" si="0"/>
        <v>\centering\nexturut&amp;Sudarmadi, Yohanes&amp;Pugeran, Jl. Pugeran Utama No. 66, Maguwoharjo&amp;0274 4333545&amp;\centering 1&amp;\centering 1&amp;\centering 2\\</v>
      </c>
    </row>
    <row r="17" spans="1:8">
      <c r="A17">
        <v>17</v>
      </c>
      <c r="B17" t="s">
        <v>61</v>
      </c>
      <c r="C17" t="s">
        <v>62</v>
      </c>
      <c r="D17" t="s">
        <v>63</v>
      </c>
      <c r="E17">
        <v>2</v>
      </c>
      <c r="F17">
        <v>1</v>
      </c>
      <c r="G17">
        <v>3</v>
      </c>
      <c r="H17" t="str">
        <f t="shared" si="0"/>
        <v>\centering\nexturut&amp;Sujarwanto, Agustinus&amp;Pugeran- RT.09 RW.065 Jl. Pugeran Utama&amp;08157955674&amp;\centering 2&amp;\centering 1&amp;\centering 3\\</v>
      </c>
    </row>
    <row r="18" spans="1:8">
      <c r="A18">
        <v>18</v>
      </c>
      <c r="B18" t="s">
        <v>64</v>
      </c>
      <c r="C18" t="s">
        <v>65</v>
      </c>
      <c r="D18" t="s">
        <v>66</v>
      </c>
      <c r="E18">
        <v>1</v>
      </c>
      <c r="F18">
        <v>1</v>
      </c>
      <c r="G18">
        <v>2</v>
      </c>
      <c r="H18" t="str">
        <f t="shared" si="0"/>
        <v>\centering\nexturut&amp;Sularto, Fransiscus Xaverius&amp;Pugeran - RT.04 RW. 09 Jl. Lele I No 4&amp;0813141698&amp;\centering 1&amp;\centering 1&amp;\centering 2\\</v>
      </c>
    </row>
    <row r="19" spans="1:8">
      <c r="A19">
        <v>19</v>
      </c>
      <c r="B19" t="s">
        <v>67</v>
      </c>
      <c r="C19" t="s">
        <v>68</v>
      </c>
      <c r="D19" t="s">
        <v>69</v>
      </c>
      <c r="E19">
        <v>1</v>
      </c>
      <c r="F19">
        <v>3</v>
      </c>
      <c r="G19">
        <v>4</v>
      </c>
      <c r="H19" t="str">
        <f t="shared" si="0"/>
        <v>\centering\nexturut&amp;Sunaryo Prononagoro KRA, Yohanes Pemandi&amp;Pugeran- RT 17 RW. 65 Jl. Perkutut&amp;0274 7400625&amp;\centering 1&amp;\centering 3&amp;\centering 4\\</v>
      </c>
    </row>
    <row r="20" spans="1:8">
      <c r="A20">
        <v>20</v>
      </c>
      <c r="B20" t="s">
        <v>70</v>
      </c>
      <c r="C20" t="s">
        <v>71</v>
      </c>
      <c r="D20" t="s">
        <v>72</v>
      </c>
      <c r="E20">
        <v>2</v>
      </c>
      <c r="F20">
        <v>2</v>
      </c>
      <c r="G20">
        <v>4</v>
      </c>
      <c r="H20" t="str">
        <f t="shared" si="0"/>
        <v>\centering\nexturut&amp;Supriadi, Cornelius&amp;Pugeran, Jl. Perkutut Komp. Batan&amp;0274 7497125&amp;\centering 2&amp;\centering 2&amp;\centering 4\\</v>
      </c>
    </row>
    <row r="21" spans="1:8">
      <c r="A21">
        <v>21</v>
      </c>
      <c r="B21" t="s">
        <v>73</v>
      </c>
      <c r="C21" t="s">
        <v>74</v>
      </c>
      <c r="D21" t="s">
        <v>75</v>
      </c>
      <c r="E21">
        <v>1</v>
      </c>
      <c r="F21">
        <v>2</v>
      </c>
      <c r="G21">
        <v>3</v>
      </c>
      <c r="H21" t="str">
        <f t="shared" si="0"/>
        <v>\centering\nexturut&amp;Suprihatin, Kristina&amp;Pugeran - RT.10 RW 64 Jl. Merpati No 1&amp;081568052255&amp;\centering 1&amp;\centering 2&amp;\centering 3\\</v>
      </c>
    </row>
    <row r="22" spans="1:8">
      <c r="A22">
        <v>22</v>
      </c>
      <c r="B22" t="s">
        <v>76</v>
      </c>
      <c r="C22" t="s">
        <v>77</v>
      </c>
      <c r="D22" t="s">
        <v>78</v>
      </c>
      <c r="E22">
        <v>2</v>
      </c>
      <c r="F22">
        <v>2</v>
      </c>
      <c r="G22">
        <v>4</v>
      </c>
      <c r="H22" t="str">
        <f t="shared" si="0"/>
        <v>\centering\nexturut&amp;Supriyana, Antonius&amp;Pugeran&amp;085865355895&amp;\centering 2&amp;\centering 2&amp;\centering 4\\</v>
      </c>
    </row>
    <row r="23" spans="1:8">
      <c r="A23">
        <v>23</v>
      </c>
      <c r="B23" t="s">
        <v>79</v>
      </c>
      <c r="C23" t="s">
        <v>80</v>
      </c>
      <c r="D23" t="s">
        <v>81</v>
      </c>
      <c r="E23">
        <v>1</v>
      </c>
      <c r="F23">
        <v>2</v>
      </c>
      <c r="G23">
        <v>3</v>
      </c>
      <c r="H23" t="str">
        <f t="shared" si="0"/>
        <v>\centering\nexturut&amp;Suradi, Neo&amp;Pugeran - RT.10 RW.64, Maguwoharjo&amp;0274 556180&amp;\centering 1&amp;\centering 2&amp;\centering 3\\</v>
      </c>
    </row>
    <row r="24" spans="1:8">
      <c r="A24">
        <v>24</v>
      </c>
      <c r="B24" t="s">
        <v>82</v>
      </c>
      <c r="C24" t="s">
        <v>83</v>
      </c>
      <c r="D24" t="s">
        <v>84</v>
      </c>
      <c r="E24">
        <v>2</v>
      </c>
      <c r="F24">
        <v>1</v>
      </c>
      <c r="G24">
        <v>3</v>
      </c>
      <c r="H24" t="str">
        <f t="shared" si="0"/>
        <v>\centering\nexturut&amp;Suripto, Yohanes&amp;Pugeran Gg. Nilam No. 4&amp;0817889303&amp;\centering 2&amp;\centering 1&amp;\centering 3\\</v>
      </c>
    </row>
    <row r="25" spans="1:8">
      <c r="A25">
        <v>25</v>
      </c>
      <c r="B25" t="s">
        <v>85</v>
      </c>
      <c r="C25" t="s">
        <v>86</v>
      </c>
      <c r="D25" t="s">
        <v>87</v>
      </c>
      <c r="E25">
        <v>2</v>
      </c>
      <c r="F25">
        <v>2</v>
      </c>
      <c r="G25">
        <v>4</v>
      </c>
      <c r="H25" t="str">
        <f t="shared" si="0"/>
        <v>\centering\nexturut&amp;Suroyo, Paulus&amp;Pugeran - RT.03 RW.09 Gg. Bawal&amp;08122752803&amp;\centering 2&amp;\centering 2&amp;\centering 4\\</v>
      </c>
    </row>
    <row r="26" spans="1:8">
      <c r="A26">
        <v>26</v>
      </c>
      <c r="B26" t="s">
        <v>88</v>
      </c>
      <c r="C26" t="s">
        <v>89</v>
      </c>
      <c r="D26" t="s">
        <v>90</v>
      </c>
      <c r="E26">
        <v>4</v>
      </c>
      <c r="F26">
        <v>2</v>
      </c>
      <c r="G26">
        <v>6</v>
      </c>
      <c r="H26" t="str">
        <f t="shared" si="0"/>
        <v>\centering\nexturut&amp;Suyanto, Yohanes&amp;SombomeRTen - RT.06 RW.21&amp;0274-4333886&amp;\centering 4&amp;\centering 2&amp;\centering 6\\</v>
      </c>
    </row>
    <row r="27" spans="1:8">
      <c r="A27">
        <v>27</v>
      </c>
      <c r="B27" t="s">
        <v>91</v>
      </c>
      <c r="C27" t="s">
        <v>92</v>
      </c>
      <c r="E27">
        <v>0</v>
      </c>
      <c r="F27">
        <v>1</v>
      </c>
      <c r="G27">
        <v>1</v>
      </c>
      <c r="H27" t="str">
        <f t="shared" si="0"/>
        <v>\centering\nexturut&amp;Temon Siswo Utomo, Margaretha&amp;Pugeran - RT.09 RW.65&amp;&amp;\centering 0&amp;\centering 1&amp;\centering 1\\</v>
      </c>
    </row>
    <row r="28" spans="1:8">
      <c r="A28">
        <v>28</v>
      </c>
      <c r="B28" t="s">
        <v>93</v>
      </c>
      <c r="C28" t="s">
        <v>94</v>
      </c>
      <c r="D28" t="s">
        <v>95</v>
      </c>
      <c r="E28">
        <v>2</v>
      </c>
      <c r="F28">
        <v>2</v>
      </c>
      <c r="G28">
        <v>4</v>
      </c>
      <c r="H28" t="str">
        <f t="shared" si="0"/>
        <v>\centering\nexturut&amp;Triyono, Cornelius&amp;Pugeran - RT 003 RW 009 - Jl. Utama, Gg. Bawal, Maguwoharjo&amp;081578179267&amp;\centering 2&amp;\centering 2&amp;\centering 4\\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zoomScale="120" zoomScaleNormal="120" workbookViewId="0">
      <selection activeCell="A1" sqref="A1"/>
    </sheetView>
  </sheetViews>
  <sheetFormatPr defaultColWidth="9" defaultRowHeight="11.25" outlineLevelCol="1"/>
  <cols>
    <col min="1" max="1" width="18.847619047619" customWidth="1"/>
    <col min="2" max="2" width="65.0476190476191" customWidth="1"/>
    <col min="3" max="3" width="25.9142857142857" customWidth="1"/>
    <col min="4" max="1025" width="11.5238095238095"/>
  </cols>
  <sheetData>
    <row r="1" spans="1:2">
      <c r="A1" t="s">
        <v>96</v>
      </c>
      <c r="B1" t="s">
        <v>97</v>
      </c>
    </row>
    <row r="2" spans="1:2">
      <c r="A2" t="s">
        <v>96</v>
      </c>
      <c r="B2" t="s">
        <v>98</v>
      </c>
    </row>
    <row r="3" spans="1:2">
      <c r="A3" t="s">
        <v>96</v>
      </c>
      <c r="B3" t="s">
        <v>99</v>
      </c>
    </row>
    <row r="4" spans="1:2">
      <c r="A4" t="s">
        <v>96</v>
      </c>
      <c r="B4" t="s">
        <v>100</v>
      </c>
    </row>
    <row r="5" spans="1:2">
      <c r="A5" t="s">
        <v>96</v>
      </c>
      <c r="B5" t="s">
        <v>101</v>
      </c>
    </row>
    <row r="6" spans="1:2">
      <c r="A6" t="s">
        <v>96</v>
      </c>
      <c r="B6" t="s">
        <v>102</v>
      </c>
    </row>
    <row r="7" spans="1:2">
      <c r="A7" t="s">
        <v>96</v>
      </c>
      <c r="B7" t="s">
        <v>103</v>
      </c>
    </row>
    <row r="8" spans="1:2">
      <c r="A8" t="s">
        <v>96</v>
      </c>
      <c r="B8" t="s">
        <v>104</v>
      </c>
    </row>
    <row r="9" spans="1:2">
      <c r="A9" t="s">
        <v>96</v>
      </c>
      <c r="B9" t="s">
        <v>105</v>
      </c>
    </row>
    <row r="10" spans="1:2">
      <c r="A10" t="s">
        <v>96</v>
      </c>
      <c r="B10" t="s">
        <v>106</v>
      </c>
    </row>
    <row r="11" spans="1:2">
      <c r="A11" t="s">
        <v>96</v>
      </c>
      <c r="B11" t="s">
        <v>107</v>
      </c>
    </row>
    <row r="12" spans="1:2">
      <c r="A12" t="s">
        <v>96</v>
      </c>
      <c r="B12" t="s">
        <v>108</v>
      </c>
    </row>
    <row r="13" spans="1:2">
      <c r="A13" t="s">
        <v>96</v>
      </c>
      <c r="B13" t="s">
        <v>109</v>
      </c>
    </row>
    <row r="14" spans="1:2">
      <c r="A14" t="s">
        <v>96</v>
      </c>
      <c r="B14" t="s">
        <v>110</v>
      </c>
    </row>
    <row r="15" spans="1:2">
      <c r="A15" t="s">
        <v>96</v>
      </c>
      <c r="B15" t="s">
        <v>111</v>
      </c>
    </row>
    <row r="16" spans="1:2">
      <c r="A16" t="s">
        <v>96</v>
      </c>
      <c r="B16" t="s">
        <v>112</v>
      </c>
    </row>
    <row r="17" spans="1:2">
      <c r="A17" t="s">
        <v>96</v>
      </c>
      <c r="B17" t="s">
        <v>113</v>
      </c>
    </row>
    <row r="18" spans="1:2">
      <c r="A18" t="s">
        <v>96</v>
      </c>
      <c r="B18" t="s">
        <v>114</v>
      </c>
    </row>
    <row r="19" spans="1:2">
      <c r="A19" t="s">
        <v>96</v>
      </c>
      <c r="B19" t="s">
        <v>115</v>
      </c>
    </row>
    <row r="20" spans="1:2">
      <c r="A20" t="s">
        <v>96</v>
      </c>
      <c r="B20" t="s">
        <v>116</v>
      </c>
    </row>
    <row r="21" spans="1:2">
      <c r="A21" t="s">
        <v>96</v>
      </c>
      <c r="B21" t="s">
        <v>117</v>
      </c>
    </row>
    <row r="22" spans="1:2">
      <c r="A22" t="s">
        <v>96</v>
      </c>
      <c r="B22" t="s">
        <v>118</v>
      </c>
    </row>
    <row r="23" spans="1:2">
      <c r="A23" t="s">
        <v>96</v>
      </c>
      <c r="B23" t="s">
        <v>119</v>
      </c>
    </row>
    <row r="24" spans="1:2">
      <c r="A24" t="s">
        <v>96</v>
      </c>
      <c r="B24" t="s">
        <v>120</v>
      </c>
    </row>
  </sheetData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0"/>
  <sheetViews>
    <sheetView tabSelected="1" zoomScale="120" zoomScaleNormal="120" workbookViewId="0">
      <selection activeCell="G12" sqref="G12"/>
    </sheetView>
  </sheetViews>
  <sheetFormatPr defaultColWidth="9" defaultRowHeight="11.25"/>
  <cols>
    <col min="1" max="1" width="10.3238095238095" customWidth="1"/>
    <col min="2" max="3" width="6.28571428571429" customWidth="1"/>
    <col min="4" max="4" width="7.40952380952381" customWidth="1"/>
    <col min="5" max="5" width="13.9333333333333" customWidth="1"/>
    <col min="6" max="6" width="28.6190476190476" customWidth="1"/>
    <col min="7" max="7" width="15.1428571428571" customWidth="1"/>
    <col min="8" max="9" width="24.4857142857143" customWidth="1"/>
    <col min="10" max="10" width="38.7904761904762" customWidth="1"/>
    <col min="11" max="21" width="11.5238095238095"/>
    <col min="22" max="22" width="21.8571428571429" customWidth="1"/>
    <col min="23" max="23" width="14.8571428571429" customWidth="1"/>
    <col min="24" max="24" width="5.71428571428571" customWidth="1"/>
    <col min="25" max="1025" width="11.5238095238095"/>
  </cols>
  <sheetData>
    <row r="1" spans="1:9">
      <c r="A1" s="35" t="s">
        <v>121</v>
      </c>
      <c r="B1" s="35" t="s">
        <v>122</v>
      </c>
      <c r="C1" s="35" t="s">
        <v>2</v>
      </c>
      <c r="D1" s="35" t="s">
        <v>1</v>
      </c>
      <c r="E1" s="35" t="s">
        <v>123</v>
      </c>
      <c r="F1" s="35" t="s">
        <v>4</v>
      </c>
      <c r="G1" s="35" t="s">
        <v>124</v>
      </c>
      <c r="H1" s="35" t="s">
        <v>125</v>
      </c>
      <c r="I1" s="35" t="s">
        <v>126</v>
      </c>
    </row>
    <row r="2" spans="1:15">
      <c r="A2" t="s">
        <v>127</v>
      </c>
      <c r="B2">
        <v>1</v>
      </c>
      <c r="C2">
        <v>11</v>
      </c>
      <c r="D2" t="str">
        <f t="shared" ref="D2:D65" si="0">VLOOKUP(WEEKDAY(DATE(2018,B2,C2)),$B$100:$C$106,2)</f>
        <v>Kamis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tr">
        <f t="shared" ref="J2:J8" si="1">A2&amp;"&amp; "&amp;C2&amp;"&amp;"&amp;D2&amp;"&amp; "&amp;E2&amp;"&amp; "&amp;F2&amp;"&amp; "&amp;G2&amp;"&amp; "&amp;H2&amp;"\par "&amp;I2&amp;"\\ "&amp;IF(ISBLANK(A3),"\cline{2-7}","\hline")</f>
        <v>Januari&amp; 11&amp;Kamis&amp; Doa lingkungan&amp; 1Sam. 4:1-11,Mzm. 44:10-11,14-15,24-25,Mrk. 1:40-45,Kej. 4:1-24,&amp; Neo Suradi&amp; Anton Supriyana\par Sri Utami Chrisssumiwi, MM\\ \cline{2-7}</v>
      </c>
      <c r="K2" t="str">
        <f t="shared" ref="K2:K65" si="2">"parse-kalit.py -t 2018 -b "&amp;B2&amp;"  -d "&amp;C2</f>
        <v>parse-kalit.py -t 2018 -b 1  -d 11</v>
      </c>
      <c r="L2">
        <v>2018</v>
      </c>
      <c r="M2">
        <v>1</v>
      </c>
      <c r="N2">
        <v>11</v>
      </c>
      <c r="O2" t="s">
        <v>129</v>
      </c>
    </row>
    <row r="3" spans="2:15">
      <c r="B3">
        <v>1</v>
      </c>
      <c r="C3">
        <v>25</v>
      </c>
      <c r="D3" t="str">
        <f t="shared" si="0"/>
        <v>Kamis</v>
      </c>
      <c r="E3" t="s">
        <v>128</v>
      </c>
      <c r="F3" t="s">
        <v>133</v>
      </c>
      <c r="G3" t="s">
        <v>134</v>
      </c>
      <c r="H3" t="s">
        <v>130</v>
      </c>
      <c r="I3" t="s">
        <v>135</v>
      </c>
      <c r="J3" t="str">
        <f t="shared" si="1"/>
        <v>&amp; 25&amp;Kamis&amp; Doa lingkungan&amp; Kis. 22:3-16,Kis. 9:1-22,Mzm. 117:1,2,Mrk. 16:15-18,Gal. 1:11-24,&amp; Joglo lawas&amp; Neo Suradi\par Eleonora Keso Muda\\ \hline</v>
      </c>
      <c r="K3" t="str">
        <f t="shared" si="2"/>
        <v>parse-kalit.py -t 2018 -b 1  -d 25</v>
      </c>
      <c r="L3">
        <v>2018</v>
      </c>
      <c r="M3">
        <v>1</v>
      </c>
      <c r="N3">
        <v>25</v>
      </c>
      <c r="O3" t="s">
        <v>133</v>
      </c>
    </row>
    <row r="4" spans="1:15">
      <c r="A4" t="s">
        <v>136</v>
      </c>
      <c r="B4">
        <v>2</v>
      </c>
      <c r="C4">
        <v>8</v>
      </c>
      <c r="D4" t="str">
        <f t="shared" si="0"/>
        <v>Kamis</v>
      </c>
      <c r="E4" t="s">
        <v>128</v>
      </c>
      <c r="F4" t="s">
        <v>137</v>
      </c>
      <c r="G4" t="s">
        <v>138</v>
      </c>
      <c r="H4" t="s">
        <v>139</v>
      </c>
      <c r="I4" t="s">
        <v>140</v>
      </c>
      <c r="J4" t="str">
        <f t="shared" si="1"/>
        <v>Februari&amp; 8&amp;Kamis&amp; Doa lingkungan&amp; 1Raj. 11:4-13,Mzm. 106:3-4,35-36,37,40,Mrk. 7:24-30,Kej. 44:1-20,30-34,&amp; Y. Sudarmadi&amp; Y. Suyanto\par Maria Sode Muda\\ \cline{2-7}</v>
      </c>
      <c r="K4" t="str">
        <f t="shared" si="2"/>
        <v>parse-kalit.py -t 2018 -b 2  -d 8</v>
      </c>
      <c r="L4">
        <v>2018</v>
      </c>
      <c r="M4">
        <v>2</v>
      </c>
      <c r="N4">
        <v>8</v>
      </c>
      <c r="O4" t="s">
        <v>137</v>
      </c>
    </row>
    <row r="5" spans="2:15">
      <c r="B5">
        <v>2</v>
      </c>
      <c r="C5">
        <f>C4+14</f>
        <v>22</v>
      </c>
      <c r="D5" t="str">
        <f t="shared" si="0"/>
        <v>Kamis</v>
      </c>
      <c r="E5" t="s">
        <v>141</v>
      </c>
      <c r="F5" t="s">
        <v>142</v>
      </c>
      <c r="G5" t="s">
        <v>139</v>
      </c>
      <c r="H5" t="s">
        <v>143</v>
      </c>
      <c r="J5" t="str">
        <f t="shared" si="1"/>
        <v>&amp; 22&amp;Kamis&amp; APP I&amp; 1Ptr. 5:1-4,Mzm. 23:1-3a,3b-4,5,6,Mat. 16:13-19,Kis. 11:1-18,1Kor. 12:1-11,&amp; Y. Suyanto&amp; Tim\par \\ \hline</v>
      </c>
      <c r="K5" t="str">
        <f t="shared" si="2"/>
        <v>parse-kalit.py -t 2018 -b 2  -d 22</v>
      </c>
      <c r="L5">
        <v>2018</v>
      </c>
      <c r="M5">
        <v>2</v>
      </c>
      <c r="N5">
        <v>22</v>
      </c>
      <c r="O5" t="s">
        <v>142</v>
      </c>
    </row>
    <row r="6" spans="1:15">
      <c r="A6" t="s">
        <v>144</v>
      </c>
      <c r="B6">
        <v>3</v>
      </c>
      <c r="C6">
        <v>1</v>
      </c>
      <c r="D6" t="str">
        <f t="shared" si="0"/>
        <v>Kamis</v>
      </c>
      <c r="E6" t="s">
        <v>145</v>
      </c>
      <c r="F6" t="s">
        <v>146</v>
      </c>
      <c r="G6" t="s">
        <v>139</v>
      </c>
      <c r="H6" t="s">
        <v>143</v>
      </c>
      <c r="J6" t="str">
        <f t="shared" si="1"/>
        <v>Maret&amp; 1&amp;Kamis&amp; APP II&amp; Yer. 17:5-10,Mzm. 1:1-2,3,4,6,Luk. 16:19-31,Kel. 18:13-27,&amp; Y. Suyanto&amp; Tim\par \\ \cline{2-7}</v>
      </c>
      <c r="K6" t="str">
        <f t="shared" si="2"/>
        <v>parse-kalit.py -t 2018 -b 3  -d 1</v>
      </c>
      <c r="L6">
        <v>2018</v>
      </c>
      <c r="M6">
        <v>3</v>
      </c>
      <c r="N6">
        <v>1</v>
      </c>
      <c r="O6" t="s">
        <v>146</v>
      </c>
    </row>
    <row r="7" spans="2:15">
      <c r="B7">
        <v>3</v>
      </c>
      <c r="C7">
        <v>8</v>
      </c>
      <c r="D7" t="str">
        <f t="shared" si="0"/>
        <v>Kamis</v>
      </c>
      <c r="E7" t="s">
        <v>147</v>
      </c>
      <c r="F7" t="s">
        <v>148</v>
      </c>
      <c r="G7" t="s">
        <v>139</v>
      </c>
      <c r="H7" t="s">
        <v>143</v>
      </c>
      <c r="J7" t="str">
        <f t="shared" si="1"/>
        <v>&amp; 8&amp;Kamis&amp; APP III&amp; Yer. 7:23-28,Mzm. 95:1-2,6-7,8-9,Luk. 11:14-23,Kel. 34:10-28,&amp; Y. Suyanto&amp; Tim\par \\ \cline{2-7}</v>
      </c>
      <c r="K7" t="str">
        <f t="shared" si="2"/>
        <v>parse-kalit.py -t 2018 -b 3  -d 8</v>
      </c>
      <c r="L7">
        <v>2018</v>
      </c>
      <c r="M7">
        <v>3</v>
      </c>
      <c r="N7">
        <v>8</v>
      </c>
      <c r="O7" t="s">
        <v>148</v>
      </c>
    </row>
    <row r="8" spans="2:15">
      <c r="B8">
        <v>3</v>
      </c>
      <c r="C8">
        <v>15</v>
      </c>
      <c r="D8" t="str">
        <f t="shared" si="0"/>
        <v>Kamis</v>
      </c>
      <c r="E8" t="s">
        <v>149</v>
      </c>
      <c r="F8" t="s">
        <v>150</v>
      </c>
      <c r="G8" t="s">
        <v>139</v>
      </c>
      <c r="H8" t="s">
        <v>143</v>
      </c>
      <c r="J8" t="str">
        <f t="shared" si="1"/>
        <v>&amp; 15&amp;Kamis&amp; APP IV&amp; Kel. 32:7-14,Mzm. 106:19-20,21-22,23,Yoh. 5:31-47,Bil. 3:1-13; 8:5-11,&amp; Y. Suyanto&amp; Tim\par \\ \cline{2-7}</v>
      </c>
      <c r="K8" t="str">
        <f t="shared" si="2"/>
        <v>parse-kalit.py -t 2018 -b 3  -d 15</v>
      </c>
      <c r="L8">
        <v>2018</v>
      </c>
      <c r="M8">
        <v>3</v>
      </c>
      <c r="N8">
        <v>15</v>
      </c>
      <c r="O8" t="s">
        <v>150</v>
      </c>
    </row>
    <row r="9" spans="2:15">
      <c r="B9">
        <v>3</v>
      </c>
      <c r="C9">
        <v>22</v>
      </c>
      <c r="D9" t="str">
        <f t="shared" si="0"/>
        <v>Kamis</v>
      </c>
      <c r="E9" t="s">
        <v>151</v>
      </c>
      <c r="F9" t="s">
        <v>152</v>
      </c>
      <c r="G9" t="s">
        <v>139</v>
      </c>
      <c r="H9" t="s">
        <v>143</v>
      </c>
      <c r="J9" t="str">
        <f>A9&amp;"&amp; "&amp;C9&amp;"&amp;"&amp;D9&amp;"&amp; "&amp;E9&amp;"&amp; "&amp;F9&amp;"&amp; "&amp;G9&amp;"&amp; "&amp;H9&amp;"\par "&amp;I9&amp;"\\ "&amp;IF(ISBLANK(#REF!),"\cline{2-7}","\hline")</f>
        <v>&amp; 22&amp;Kamis&amp; APP V&amp; Kej. 17:3-9,Mzm. 105:4-5,6-7,8-9,Yoh. 8:51-59,Bil. 20:1-13; 21:4-9,&amp; Y. Suyanto&amp; Tim\par \\ \hline</v>
      </c>
      <c r="K9" t="str">
        <f t="shared" si="2"/>
        <v>parse-kalit.py -t 2018 -b 3  -d 22</v>
      </c>
      <c r="L9">
        <v>2018</v>
      </c>
      <c r="M9">
        <v>3</v>
      </c>
      <c r="N9">
        <v>22</v>
      </c>
      <c r="O9" t="s">
        <v>152</v>
      </c>
    </row>
    <row r="10" spans="1:15">
      <c r="A10" t="s">
        <v>153</v>
      </c>
      <c r="B10">
        <v>4</v>
      </c>
      <c r="C10">
        <v>12</v>
      </c>
      <c r="D10" t="str">
        <f t="shared" si="0"/>
        <v>Kamis</v>
      </c>
      <c r="E10" t="s">
        <v>154</v>
      </c>
      <c r="F10" t="s">
        <v>155</v>
      </c>
      <c r="G10" t="s">
        <v>134</v>
      </c>
      <c r="H10" t="s">
        <v>156</v>
      </c>
      <c r="J10" t="str">
        <f t="shared" ref="J10:J73" si="3">A10&amp;"&amp; "&amp;C10&amp;"&amp;"&amp;D10&amp;"&amp; "&amp;E10&amp;"&amp; "&amp;F10&amp;"&amp; "&amp;G10&amp;"&amp; "&amp;H10&amp;"\par "&amp;I10&amp;"\\ "&amp;IF(ISBLANK(A11),"\cline{2-7}","\hline")</f>
        <v>April&amp; 12&amp;Kamis&amp; Pesta Paskah&amp; Kis. 5:27-33,Mzm. 34:2,9,17-18,19-20,Yoh. 3:31-36,Kis. 7:1-16,&amp; Joglo lawas&amp; Y. Djoko Marsito\par \\ \cline{2-7}</v>
      </c>
      <c r="K10" t="str">
        <f t="shared" si="2"/>
        <v>parse-kalit.py -t 2018 -b 4  -d 12</v>
      </c>
      <c r="L10">
        <v>2018</v>
      </c>
      <c r="M10">
        <v>4</v>
      </c>
      <c r="N10">
        <v>12</v>
      </c>
      <c r="O10" t="s">
        <v>155</v>
      </c>
    </row>
    <row r="11" spans="2:15">
      <c r="B11">
        <v>4</v>
      </c>
      <c r="C11">
        <v>26</v>
      </c>
      <c r="D11" t="str">
        <f t="shared" si="0"/>
        <v>Kamis</v>
      </c>
      <c r="E11" t="s">
        <v>128</v>
      </c>
      <c r="F11" t="s">
        <v>157</v>
      </c>
      <c r="G11" t="s">
        <v>156</v>
      </c>
      <c r="H11" t="s">
        <v>158</v>
      </c>
      <c r="I11" t="s">
        <v>159</v>
      </c>
      <c r="J11" t="str">
        <f t="shared" si="3"/>
        <v>&amp; 26&amp;Kamis&amp; Doa lingkungan&amp; Kis. 13:13-25,Mzm. 89:2-3,21-22,25,27,Yoh. 13:16-20,Kis. 14:8-15:4,&amp; Y. Djoko Marsito&amp; Andre Keso Muda\par Maria R. Tri Marieska\\ \hline</v>
      </c>
      <c r="K11" t="str">
        <f t="shared" si="2"/>
        <v>parse-kalit.py -t 2018 -b 4  -d 26</v>
      </c>
      <c r="L11">
        <v>2018</v>
      </c>
      <c r="M11">
        <v>4</v>
      </c>
      <c r="N11">
        <v>26</v>
      </c>
      <c r="O11" t="s">
        <v>157</v>
      </c>
    </row>
    <row r="12" spans="1:15">
      <c r="A12" t="s">
        <v>160</v>
      </c>
      <c r="B12">
        <v>5</v>
      </c>
      <c r="C12">
        <v>1</v>
      </c>
      <c r="D12" t="str">
        <f t="shared" si="0"/>
        <v>Selasa</v>
      </c>
      <c r="E12" t="s">
        <v>161</v>
      </c>
      <c r="F12" t="s">
        <v>162</v>
      </c>
      <c r="G12" t="s">
        <v>163</v>
      </c>
      <c r="H12" t="s">
        <v>164</v>
      </c>
      <c r="I12" t="s">
        <v>165</v>
      </c>
      <c r="J12" t="str">
        <f t="shared" si="3"/>
        <v>Mei&amp; 1&amp;Selasa&amp; BKL+Rosario&amp; Kis. 14:19-28,Mzm. 145:10-11,12-13ab,21,Yoh. 14:27-31a,Kis. 17:19-34,&amp; Nanik Ismarjati, M. Th.&amp; Yulia Jatiningsih\par Nanik Ismarjiyati\\ \cline{2-7}</v>
      </c>
      <c r="K12" t="str">
        <f t="shared" si="2"/>
        <v>parse-kalit.py -t 2018 -b 5  -d 1</v>
      </c>
      <c r="L12">
        <v>2018</v>
      </c>
      <c r="M12">
        <v>5</v>
      </c>
      <c r="N12">
        <v>1</v>
      </c>
      <c r="O12" t="s">
        <v>162</v>
      </c>
    </row>
    <row r="13" spans="2:15">
      <c r="B13">
        <v>5</v>
      </c>
      <c r="C13">
        <v>2</v>
      </c>
      <c r="D13" t="str">
        <f t="shared" si="0"/>
        <v>Rabu</v>
      </c>
      <c r="E13" t="s">
        <v>161</v>
      </c>
      <c r="F13" t="s">
        <v>166</v>
      </c>
      <c r="G13" t="s">
        <v>167</v>
      </c>
      <c r="H13" t="s">
        <v>16</v>
      </c>
      <c r="I13" t="s">
        <v>168</v>
      </c>
      <c r="J13" t="str">
        <f t="shared" si="3"/>
        <v>&amp; 2&amp;Rabu&amp; BKL+Rosario&amp; Kis. 15:1-6,Mzm. 122:1-2,3-4a,4b-5,Yoh. 15:1-8,Kis. 18:1-28,&amp; Saptanto S.B.,Y.&amp; Aloysius Lamakey\par Ign. Stanley Andi P\\ \cline{2-7}</v>
      </c>
      <c r="K13" t="str">
        <f t="shared" si="2"/>
        <v>parse-kalit.py -t 2018 -b 5  -d 2</v>
      </c>
      <c r="L13">
        <v>2018</v>
      </c>
      <c r="M13">
        <v>5</v>
      </c>
      <c r="N13">
        <v>2</v>
      </c>
      <c r="O13" t="s">
        <v>166</v>
      </c>
    </row>
    <row r="14" spans="2:15">
      <c r="B14">
        <v>5</v>
      </c>
      <c r="C14">
        <v>3</v>
      </c>
      <c r="D14" t="str">
        <f t="shared" si="0"/>
        <v>Kamis</v>
      </c>
      <c r="E14" t="s">
        <v>161</v>
      </c>
      <c r="F14" t="s">
        <v>169</v>
      </c>
      <c r="G14" t="s">
        <v>134</v>
      </c>
      <c r="H14" t="s">
        <v>170</v>
      </c>
      <c r="I14" t="s">
        <v>171</v>
      </c>
      <c r="J14" t="str">
        <f t="shared" si="3"/>
        <v>&amp; 3&amp;Kamis&amp; BKL+Rosario&amp; 1Kor. 15:1-8,Mzm. 19:2-3,4-5,Yoh. 14:6-14,Kis. 5:12-32,1Kor. 1:17-2:5,1Kor. 4:1-16,&amp; Joglo lawas&amp; Agnes Sukarmi\par Prima Ari\\ \cline{2-7}</v>
      </c>
      <c r="K14" t="str">
        <f t="shared" si="2"/>
        <v>parse-kalit.py -t 2018 -b 5  -d 3</v>
      </c>
      <c r="L14">
        <v>2018</v>
      </c>
      <c r="M14">
        <v>5</v>
      </c>
      <c r="N14">
        <v>3</v>
      </c>
      <c r="O14" t="s">
        <v>169</v>
      </c>
    </row>
    <row r="15" spans="2:15">
      <c r="B15">
        <v>5</v>
      </c>
      <c r="C15">
        <v>4</v>
      </c>
      <c r="D15" t="str">
        <f t="shared" si="0"/>
        <v>Jumat</v>
      </c>
      <c r="E15" t="s">
        <v>161</v>
      </c>
      <c r="F15" t="s">
        <v>172</v>
      </c>
      <c r="G15" t="s">
        <v>173</v>
      </c>
      <c r="H15" t="s">
        <v>132</v>
      </c>
      <c r="I15" t="s">
        <v>174</v>
      </c>
      <c r="J15" t="str">
        <f t="shared" si="3"/>
        <v>&amp; 4&amp;Jumat&amp; BKL+Rosario&amp; Kis. 15:22-31,Mzm. 57:8-9,10-12,Yoh. 15:12-17,Kis. 19:21-41,&amp; KRA YP Prononagoro&amp; Sri Utami Chrisssumiwi, MM\par H.A. Wulandari\\ \cline{2-7}</v>
      </c>
      <c r="K15" t="str">
        <f t="shared" si="2"/>
        <v>parse-kalit.py -t 2018 -b 5  -d 4</v>
      </c>
      <c r="L15">
        <v>2018</v>
      </c>
      <c r="M15">
        <v>5</v>
      </c>
      <c r="N15">
        <v>4</v>
      </c>
      <c r="O15" t="s">
        <v>172</v>
      </c>
    </row>
    <row r="16" spans="2:15">
      <c r="B16">
        <v>5</v>
      </c>
      <c r="C16">
        <v>5</v>
      </c>
      <c r="D16" t="str">
        <f t="shared" si="0"/>
        <v>Sabtu</v>
      </c>
      <c r="E16" t="s">
        <v>161</v>
      </c>
      <c r="F16" t="s">
        <v>175</v>
      </c>
      <c r="G16" t="s">
        <v>176</v>
      </c>
      <c r="H16" t="s">
        <v>167</v>
      </c>
      <c r="I16" t="s">
        <v>135</v>
      </c>
      <c r="J16" t="str">
        <f t="shared" si="3"/>
        <v>&amp; 5&amp;Sabtu&amp; BKL+Rosario&amp; Kis. 16:1-10,Mzm. 100:1-2,3,5,Yoh. 15:18-21,Kis. 20:1-16,&amp; C. Supriadi&amp; Saptanto S.B.,Y.\par Eleonora Keso Muda\\ \cline{2-7}</v>
      </c>
      <c r="K16" t="str">
        <f t="shared" si="2"/>
        <v>parse-kalit.py -t 2018 -b 5  -d 5</v>
      </c>
      <c r="L16">
        <v>2018</v>
      </c>
      <c r="M16">
        <v>5</v>
      </c>
      <c r="N16">
        <v>5</v>
      </c>
      <c r="O16" t="s">
        <v>175</v>
      </c>
    </row>
    <row r="17" spans="2:15">
      <c r="B17">
        <v>5</v>
      </c>
      <c r="C17">
        <v>6</v>
      </c>
      <c r="D17" t="str">
        <f t="shared" si="0"/>
        <v>Minggu</v>
      </c>
      <c r="E17" t="s">
        <v>161</v>
      </c>
      <c r="F17" t="s">
        <v>177</v>
      </c>
      <c r="G17" t="s">
        <v>178</v>
      </c>
      <c r="H17" t="s">
        <v>158</v>
      </c>
      <c r="I17" t="s">
        <v>179</v>
      </c>
      <c r="J17" t="str">
        <f t="shared" si="3"/>
        <v>&amp; 6&amp;Minggu&amp; BKL+Rosario&amp; Kis. 10:25-26,34-35,44-48,Mzm. 98:1,2-3ab,3cd-4,1Yoh. 4:7-10,Yoh. 15:9-17,Kis. 20:17-38,&amp; V. Dalyono&amp; Andre Keso Muda\par V. Isti Rudati\\ \cline{2-7}</v>
      </c>
      <c r="K17" t="str">
        <f t="shared" si="2"/>
        <v>parse-kalit.py -t 2018 -b 5  -d 6</v>
      </c>
      <c r="L17">
        <v>2018</v>
      </c>
      <c r="M17">
        <v>5</v>
      </c>
      <c r="N17">
        <v>6</v>
      </c>
      <c r="O17" t="s">
        <v>177</v>
      </c>
    </row>
    <row r="18" spans="2:15">
      <c r="B18">
        <v>5</v>
      </c>
      <c r="C18">
        <v>7</v>
      </c>
      <c r="D18" t="str">
        <f t="shared" si="0"/>
        <v>Senin</v>
      </c>
      <c r="E18" t="s">
        <v>161</v>
      </c>
      <c r="F18" t="s">
        <v>180</v>
      </c>
      <c r="G18" t="s">
        <v>134</v>
      </c>
      <c r="H18" t="s">
        <v>140</v>
      </c>
      <c r="I18" t="s">
        <v>131</v>
      </c>
      <c r="J18" t="str">
        <f t="shared" si="3"/>
        <v>&amp; 7&amp;Senin&amp; BKL+Rosario&amp; Kis. 16:11-15,Mzm. 149:1-2,3-4,5-6a,9b,Yoh. 15:26-16:4a,Kis. 21:1-26,&amp; Joglo lawas&amp; Maria Sode Muda\par Anton Supriyana\\ \cline{2-7}</v>
      </c>
      <c r="K18" t="str">
        <f t="shared" si="2"/>
        <v>parse-kalit.py -t 2018 -b 5  -d 7</v>
      </c>
      <c r="L18">
        <v>2018</v>
      </c>
      <c r="M18">
        <v>5</v>
      </c>
      <c r="N18">
        <v>7</v>
      </c>
      <c r="O18" t="s">
        <v>180</v>
      </c>
    </row>
    <row r="19" spans="2:15">
      <c r="B19">
        <v>5</v>
      </c>
      <c r="C19">
        <v>8</v>
      </c>
      <c r="D19" t="str">
        <f t="shared" si="0"/>
        <v>Selasa</v>
      </c>
      <c r="E19" t="s">
        <v>161</v>
      </c>
      <c r="F19" t="s">
        <v>181</v>
      </c>
      <c r="G19" t="s">
        <v>139</v>
      </c>
      <c r="H19" t="s">
        <v>182</v>
      </c>
      <c r="I19" t="s">
        <v>183</v>
      </c>
      <c r="J19" t="str">
        <f t="shared" si="3"/>
        <v>&amp; 8&amp;Selasa&amp; BKL+Rosario&amp; Kis. 16:22-34,Mzm. 138:1-2a,2bc-3,7c-8,Yoh. 16:5-11,Kis. 21:27-39,&amp; Y. Suyanto&amp; Ign. Sandy\par A. Heru Pratama\\ \cline{2-7}</v>
      </c>
      <c r="K19" t="str">
        <f t="shared" si="2"/>
        <v>parse-kalit.py -t 2018 -b 5  -d 8</v>
      </c>
      <c r="L19">
        <v>2018</v>
      </c>
      <c r="M19">
        <v>5</v>
      </c>
      <c r="N19">
        <v>8</v>
      </c>
      <c r="O19" t="s">
        <v>181</v>
      </c>
    </row>
    <row r="20" spans="2:15">
      <c r="B20">
        <v>5</v>
      </c>
      <c r="C20">
        <v>9</v>
      </c>
      <c r="D20" t="str">
        <f t="shared" si="0"/>
        <v>Rabu</v>
      </c>
      <c r="E20" t="s">
        <v>161</v>
      </c>
      <c r="F20" t="s">
        <v>184</v>
      </c>
      <c r="G20" t="s">
        <v>185</v>
      </c>
      <c r="H20" t="s">
        <v>138</v>
      </c>
      <c r="I20" t="s">
        <v>186</v>
      </c>
      <c r="J20" t="str">
        <f t="shared" si="3"/>
        <v>&amp; 9&amp;Rabu&amp; BKL+Rosario&amp; Kis. 17:15,22-18:1,Mzm. 148:1-2,11-12ab,12c-14a,14bcd,Yoh. 16:12-15,Kis. 21:40-22:21,&amp; Heru Pratama, A&amp; Y. Sudarmadi\par C. Triyono\\ \cline{2-7}</v>
      </c>
      <c r="K20" t="str">
        <f t="shared" si="2"/>
        <v>parse-kalit.py -t 2018 -b 5  -d 9</v>
      </c>
      <c r="L20">
        <v>2018</v>
      </c>
      <c r="M20">
        <v>5</v>
      </c>
      <c r="N20">
        <v>9</v>
      </c>
      <c r="O20" t="s">
        <v>184</v>
      </c>
    </row>
    <row r="21" spans="2:15">
      <c r="B21">
        <v>5</v>
      </c>
      <c r="C21">
        <v>10</v>
      </c>
      <c r="D21" t="str">
        <f t="shared" si="0"/>
        <v>Kamis</v>
      </c>
      <c r="E21" t="s">
        <v>161</v>
      </c>
      <c r="F21" t="s">
        <v>187</v>
      </c>
      <c r="G21" t="s">
        <v>134</v>
      </c>
      <c r="H21" t="s">
        <v>130</v>
      </c>
      <c r="I21" t="s">
        <v>164</v>
      </c>
      <c r="J21" t="str">
        <f t="shared" si="3"/>
        <v>&amp; 10&amp;Kamis&amp; BKL+Rosario&amp; Kis. 1:1-11,Mzm. 47:2-3,6-7,8-9,Ef. 1:17-23,Ef. 4:1-13,Ef. 4:1-7,11-13,Mrk. 16:15-20,Ef 4:1-24,&amp; Joglo lawas&amp; Neo Suradi\par Yulia Jatiningsih\\ \cline{2-7}</v>
      </c>
      <c r="K21" t="str">
        <f t="shared" si="2"/>
        <v>parse-kalit.py -t 2018 -b 5  -d 10</v>
      </c>
      <c r="L21">
        <v>2018</v>
      </c>
      <c r="M21">
        <v>5</v>
      </c>
      <c r="N21">
        <v>10</v>
      </c>
      <c r="O21" t="s">
        <v>187</v>
      </c>
    </row>
    <row r="22" spans="2:15">
      <c r="B22">
        <v>5</v>
      </c>
      <c r="C22">
        <v>11</v>
      </c>
      <c r="D22" t="str">
        <f t="shared" si="0"/>
        <v>Jumat</v>
      </c>
      <c r="E22" t="s">
        <v>161</v>
      </c>
      <c r="F22" t="s">
        <v>188</v>
      </c>
      <c r="G22" t="s">
        <v>189</v>
      </c>
      <c r="H22" t="s">
        <v>190</v>
      </c>
      <c r="I22" t="s">
        <v>140</v>
      </c>
      <c r="J22" t="str">
        <f t="shared" si="3"/>
        <v>&amp; 11&amp;Jumat&amp; BKL+Rosario&amp; Kis. 18:9-18,Mzm. 47:2-3,4-5,6-7,Yoh. 16:20-23a,Kis. 22:22-23:11,&amp; P. Suroyo&amp; Anastasia H. Djuwarni\par Maria Sode Muda\\ \cline{2-7}</v>
      </c>
      <c r="K22" t="str">
        <f t="shared" si="2"/>
        <v>parse-kalit.py -t 2018 -b 5  -d 11</v>
      </c>
      <c r="L22">
        <v>2018</v>
      </c>
      <c r="M22">
        <v>5</v>
      </c>
      <c r="N22">
        <v>11</v>
      </c>
      <c r="O22" t="s">
        <v>188</v>
      </c>
    </row>
    <row r="23" spans="2:15">
      <c r="B23">
        <v>5</v>
      </c>
      <c r="C23">
        <v>12</v>
      </c>
      <c r="D23" t="str">
        <f t="shared" si="0"/>
        <v>Sabtu</v>
      </c>
      <c r="E23" t="s">
        <v>161</v>
      </c>
      <c r="F23" t="s">
        <v>191</v>
      </c>
      <c r="G23" t="s">
        <v>186</v>
      </c>
      <c r="H23" t="s">
        <v>159</v>
      </c>
      <c r="I23" t="s">
        <v>16</v>
      </c>
      <c r="J23" t="str">
        <f t="shared" si="3"/>
        <v>&amp; 12&amp;Sabtu&amp; BKL+Rosario&amp; Kis. 18:23-28,Mzm. 47:2-3,8-9,10,Yoh. 16:23b-28,Kis. 23:12-35,&amp; C. Triyono&amp; Maria R. Tri Marieska\par Aloysius Lamakey\\ \cline{2-7}</v>
      </c>
      <c r="K23" t="str">
        <f t="shared" si="2"/>
        <v>parse-kalit.py -t 2018 -b 5  -d 12</v>
      </c>
      <c r="L23">
        <v>2018</v>
      </c>
      <c r="M23">
        <v>5</v>
      </c>
      <c r="N23">
        <v>12</v>
      </c>
      <c r="O23" t="s">
        <v>191</v>
      </c>
    </row>
    <row r="24" spans="2:15">
      <c r="B24">
        <v>5</v>
      </c>
      <c r="C24">
        <v>13</v>
      </c>
      <c r="D24" t="str">
        <f t="shared" si="0"/>
        <v>Minggu</v>
      </c>
      <c r="E24" t="s">
        <v>161</v>
      </c>
      <c r="F24" t="s">
        <v>192</v>
      </c>
      <c r="G24" t="s">
        <v>134</v>
      </c>
      <c r="H24" t="s">
        <v>156</v>
      </c>
      <c r="I24" t="s">
        <v>132</v>
      </c>
      <c r="J24" t="str">
        <f t="shared" si="3"/>
        <v>&amp; 13&amp;Minggu&amp; BKL+Rosario&amp; Kis. 1:15-17,20a,20c-26,Mzm. 103:1-2,11-12,19-20ab,1Yoh. 4:11-16,Yoh. 17:11b-19,Kis. 24:1-6,8b-27,&amp; Joglo lawas&amp; Y. Djoko Marsito\par Sri Utami Chrisssumiwi, MM\\ \cline{2-7}</v>
      </c>
      <c r="K24" t="str">
        <f t="shared" si="2"/>
        <v>parse-kalit.py -t 2018 -b 5  -d 13</v>
      </c>
      <c r="L24">
        <v>2018</v>
      </c>
      <c r="M24">
        <v>5</v>
      </c>
      <c r="N24">
        <v>13</v>
      </c>
      <c r="O24" t="s">
        <v>192</v>
      </c>
    </row>
    <row r="25" spans="2:15">
      <c r="B25">
        <v>5</v>
      </c>
      <c r="C25">
        <v>14</v>
      </c>
      <c r="D25" t="str">
        <f t="shared" si="0"/>
        <v>Senin</v>
      </c>
      <c r="E25" t="s">
        <v>161</v>
      </c>
      <c r="F25" t="s">
        <v>193</v>
      </c>
      <c r="G25" t="s">
        <v>194</v>
      </c>
      <c r="H25" t="s">
        <v>165</v>
      </c>
      <c r="I25" t="s">
        <v>130</v>
      </c>
      <c r="J25" t="str">
        <f t="shared" si="3"/>
        <v>&amp; 14&amp;Senin&amp; BKL+Rosario&amp; Kis. 1:15-17,20-26,Mzm. 113:1-2,3-4,5-6,7-8,Yoh. 15:9-17,Kis. 5:12-32,1Kor. 1:17-2:5,1Kor. 4:1-16,&amp; FX. Sularto&amp; Nanik Ismarjiyati\par Neo Suradi\\ \cline{2-7}</v>
      </c>
      <c r="K25" t="str">
        <f t="shared" si="2"/>
        <v>parse-kalit.py -t 2018 -b 5  -d 14</v>
      </c>
      <c r="L25">
        <v>2018</v>
      </c>
      <c r="M25">
        <v>5</v>
      </c>
      <c r="N25">
        <v>14</v>
      </c>
      <c r="O25" t="s">
        <v>193</v>
      </c>
    </row>
    <row r="26" spans="2:15">
      <c r="B26">
        <v>5</v>
      </c>
      <c r="C26">
        <v>15</v>
      </c>
      <c r="D26" t="str">
        <f t="shared" si="0"/>
        <v>Selasa</v>
      </c>
      <c r="E26" t="s">
        <v>161</v>
      </c>
      <c r="F26" t="s">
        <v>195</v>
      </c>
      <c r="G26" t="s">
        <v>16</v>
      </c>
      <c r="H26" t="s">
        <v>171</v>
      </c>
      <c r="I26" t="s">
        <v>170</v>
      </c>
      <c r="J26" t="str">
        <f t="shared" si="3"/>
        <v>&amp; 15&amp;Selasa&amp; BKL+Rosario&amp; Kis. 20:17-27,Mzm. 68:10-11,20-21,Yoh. 17:1-11a,Kis. 26:1-32,&amp; Aloysius Lamakey&amp; Prima Ari\par Agnes Sukarmi\\ \cline{2-7}</v>
      </c>
      <c r="K26" t="str">
        <f t="shared" si="2"/>
        <v>parse-kalit.py -t 2018 -b 5  -d 15</v>
      </c>
      <c r="L26">
        <v>2018</v>
      </c>
      <c r="M26">
        <v>5</v>
      </c>
      <c r="N26">
        <v>15</v>
      </c>
      <c r="O26" t="s">
        <v>195</v>
      </c>
    </row>
    <row r="27" spans="2:15">
      <c r="B27">
        <v>5</v>
      </c>
      <c r="C27">
        <v>16</v>
      </c>
      <c r="D27" t="str">
        <f t="shared" si="0"/>
        <v>Rabu</v>
      </c>
      <c r="E27" t="s">
        <v>161</v>
      </c>
      <c r="F27" t="s">
        <v>196</v>
      </c>
      <c r="G27" t="s">
        <v>134</v>
      </c>
      <c r="H27" t="s">
        <v>139</v>
      </c>
      <c r="I27" t="s">
        <v>130</v>
      </c>
      <c r="J27" t="str">
        <f t="shared" si="3"/>
        <v>&amp; 16&amp;Rabu&amp; BKL+Rosario&amp; Kis. 20:28-38,Mzm. 68:29-30,33-35a,35b-36c,Yoh. 17:11b-19,Kis. 27:1-20,&amp; Joglo lawas&amp; Y. Suyanto\par Neo Suradi\\ \cline{2-7}</v>
      </c>
      <c r="K27" t="str">
        <f t="shared" si="2"/>
        <v>parse-kalit.py -t 2018 -b 5  -d 16</v>
      </c>
      <c r="L27">
        <v>2018</v>
      </c>
      <c r="M27">
        <v>5</v>
      </c>
      <c r="N27">
        <v>16</v>
      </c>
      <c r="O27" t="s">
        <v>196</v>
      </c>
    </row>
    <row r="28" spans="2:15">
      <c r="B28">
        <v>5</v>
      </c>
      <c r="C28">
        <v>17</v>
      </c>
      <c r="D28" t="str">
        <f t="shared" si="0"/>
        <v>Kamis</v>
      </c>
      <c r="E28" t="s">
        <v>161</v>
      </c>
      <c r="F28" t="s">
        <v>197</v>
      </c>
      <c r="G28" t="s">
        <v>198</v>
      </c>
      <c r="H28" t="s">
        <v>199</v>
      </c>
      <c r="I28" t="s">
        <v>200</v>
      </c>
      <c r="J28" t="str">
        <f t="shared" si="3"/>
        <v>&amp; 17&amp;Kamis&amp; BKL+Rosario&amp; Kis. 22:30; 23:6-11,Mzm. 16:1-2a,5,7-8,9-10,11,Yoh. 17:20-26,Kis. 27:21-44,&amp; MR Djarot SW&amp; FX Sularto\par Djoko Marsito\\ \cline{2-7}</v>
      </c>
      <c r="K28" t="str">
        <f t="shared" si="2"/>
        <v>parse-kalit.py -t 2018 -b 5  -d 17</v>
      </c>
      <c r="L28">
        <v>2018</v>
      </c>
      <c r="M28">
        <v>5</v>
      </c>
      <c r="N28">
        <v>17</v>
      </c>
      <c r="O28" t="s">
        <v>197</v>
      </c>
    </row>
    <row r="29" spans="2:15">
      <c r="B29">
        <v>5</v>
      </c>
      <c r="C29">
        <v>18</v>
      </c>
      <c r="D29" t="str">
        <f t="shared" si="0"/>
        <v>Jumat</v>
      </c>
      <c r="E29" t="s">
        <v>161</v>
      </c>
      <c r="F29" t="s">
        <v>201</v>
      </c>
      <c r="G29" t="s">
        <v>158</v>
      </c>
      <c r="H29" t="s">
        <v>202</v>
      </c>
      <c r="I29" t="s">
        <v>140</v>
      </c>
      <c r="J29" t="str">
        <f t="shared" si="3"/>
        <v>&amp; 18&amp;Jumat&amp; BKL+Rosario&amp; Kis. 25:13-21,Mzm. 103:1-2,11-12,19-20ab,Yoh. 21:15-19,Kis. 28:1-14,&amp; Andre Keso Muda&amp; Ch. Setya Prihatiningtyas\par Maria Sode Muda\\ \cline{2-7}</v>
      </c>
      <c r="K29" t="str">
        <f t="shared" si="2"/>
        <v>parse-kalit.py -t 2018 -b 5  -d 18</v>
      </c>
      <c r="L29">
        <v>2018</v>
      </c>
      <c r="M29">
        <v>5</v>
      </c>
      <c r="N29">
        <v>18</v>
      </c>
      <c r="O29" t="s">
        <v>201</v>
      </c>
    </row>
    <row r="30" spans="2:15">
      <c r="B30">
        <v>5</v>
      </c>
      <c r="C30">
        <v>19</v>
      </c>
      <c r="D30" t="str">
        <f t="shared" si="0"/>
        <v>Sabtu</v>
      </c>
      <c r="E30" t="s">
        <v>161</v>
      </c>
      <c r="F30" t="s">
        <v>203</v>
      </c>
      <c r="G30" t="s">
        <v>134</v>
      </c>
      <c r="H30" t="s">
        <v>204</v>
      </c>
      <c r="I30" t="s">
        <v>182</v>
      </c>
      <c r="J30" t="str">
        <f t="shared" si="3"/>
        <v>&amp; 19&amp;Sabtu&amp; BKL+Rosario&amp; Kej. 11:1-9,Kel. 19:3-8a,16-20b,Yeh. 37:1-14,Yl. 2:28-32,Mzm. 104:1-2a, 24, 27-28,29bc-30,Rm. 8:22-27,Yoh. 7:37-39,Kis. 28:15-28,30-31,&amp; Joglo lawas&amp; V. Indah Kartikasari\par Ign. Sandy\\ \cline{2-7}</v>
      </c>
      <c r="K30" t="str">
        <f t="shared" si="2"/>
        <v>parse-kalit.py -t 2018 -b 5  -d 19</v>
      </c>
      <c r="L30">
        <v>2018</v>
      </c>
      <c r="M30">
        <v>5</v>
      </c>
      <c r="N30">
        <v>19</v>
      </c>
      <c r="O30" t="s">
        <v>203</v>
      </c>
    </row>
    <row r="31" spans="2:15">
      <c r="B31">
        <v>5</v>
      </c>
      <c r="C31">
        <v>20</v>
      </c>
      <c r="D31" t="str">
        <f t="shared" si="0"/>
        <v>Minggu</v>
      </c>
      <c r="E31" t="s">
        <v>161</v>
      </c>
      <c r="F31" t="s">
        <v>205</v>
      </c>
      <c r="G31" t="s">
        <v>206</v>
      </c>
      <c r="H31" t="s">
        <v>207</v>
      </c>
      <c r="I31" t="s">
        <v>186</v>
      </c>
      <c r="J31" t="str">
        <f t="shared" si="3"/>
        <v>&amp; 20&amp;Minggu&amp; BKL+Rosario&amp; Kis. 2:1-11,Mzm. 104:1ab,24ac,29bc,Gal. 5:16-25,Yoh. 15:26-27; 16:12-15,Rm. 8:5-27,&amp; T. Banarudin&amp; A. Sri Supriyati\par C. Triyono\\ \cline{2-7}</v>
      </c>
      <c r="K31" t="str">
        <f t="shared" si="2"/>
        <v>parse-kalit.py -t 2018 -b 5  -d 20</v>
      </c>
      <c r="L31">
        <v>2018</v>
      </c>
      <c r="M31">
        <v>5</v>
      </c>
      <c r="N31">
        <v>20</v>
      </c>
      <c r="O31" t="s">
        <v>205</v>
      </c>
    </row>
    <row r="32" spans="2:15">
      <c r="B32">
        <v>5</v>
      </c>
      <c r="C32">
        <v>21</v>
      </c>
      <c r="D32" t="str">
        <f t="shared" si="0"/>
        <v>Senin</v>
      </c>
      <c r="E32" t="s">
        <v>161</v>
      </c>
      <c r="F32" t="s">
        <v>208</v>
      </c>
      <c r="G32" t="s">
        <v>182</v>
      </c>
      <c r="H32" t="s">
        <v>179</v>
      </c>
      <c r="I32" t="s">
        <v>190</v>
      </c>
      <c r="J32" t="str">
        <f t="shared" si="3"/>
        <v>&amp; 21&amp;Senin&amp; BKL+Rosario&amp; Yak. 3:13-18,Mzm. 19:8,9,10,15,Mrk. 9:14-29,2Kor. 1:15-2:11,&amp; Ign. Sandy&amp; V. Isti Rudati\par Anastasia H. Djuwarni\\ \cline{2-7}</v>
      </c>
      <c r="K32" t="str">
        <f t="shared" si="2"/>
        <v>parse-kalit.py -t 2018 -b 5  -d 21</v>
      </c>
      <c r="L32">
        <v>2018</v>
      </c>
      <c r="M32">
        <v>5</v>
      </c>
      <c r="N32">
        <v>21</v>
      </c>
      <c r="O32" t="s">
        <v>208</v>
      </c>
    </row>
    <row r="33" spans="2:15">
      <c r="B33">
        <v>5</v>
      </c>
      <c r="C33">
        <v>22</v>
      </c>
      <c r="D33" t="str">
        <f t="shared" si="0"/>
        <v>Selasa</v>
      </c>
      <c r="E33" t="s">
        <v>161</v>
      </c>
      <c r="F33" t="s">
        <v>209</v>
      </c>
      <c r="G33" t="s">
        <v>134</v>
      </c>
      <c r="H33" t="s">
        <v>186</v>
      </c>
      <c r="I33" t="s">
        <v>199</v>
      </c>
      <c r="J33" t="str">
        <f t="shared" si="3"/>
        <v>&amp; 22&amp;Selasa&amp; BKL+Rosario&amp; Yak. 4:1-10,Mzm. 55:7-8,9-10a,10b-11a,10b-11a,23,Mrk. 9:30-37,2Kor. 2:12-3:6,&amp; Joglo lawas&amp; C. Triyono\par FX Sularto\\ \cline{2-7}</v>
      </c>
      <c r="K33" t="str">
        <f t="shared" si="2"/>
        <v>parse-kalit.py -t 2018 -b 5  -d 22</v>
      </c>
      <c r="L33">
        <v>2018</v>
      </c>
      <c r="M33">
        <v>5</v>
      </c>
      <c r="N33">
        <v>22</v>
      </c>
      <c r="O33" t="s">
        <v>209</v>
      </c>
    </row>
    <row r="34" spans="2:15">
      <c r="B34">
        <v>5</v>
      </c>
      <c r="C34">
        <v>23</v>
      </c>
      <c r="D34" t="str">
        <f t="shared" si="0"/>
        <v>Rabu</v>
      </c>
      <c r="E34" t="s">
        <v>161</v>
      </c>
      <c r="F34" t="s">
        <v>210</v>
      </c>
      <c r="G34" t="s">
        <v>130</v>
      </c>
      <c r="H34" t="s">
        <v>131</v>
      </c>
      <c r="I34" t="s">
        <v>211</v>
      </c>
      <c r="J34" t="str">
        <f t="shared" si="3"/>
        <v>&amp; 23&amp;Rabu&amp; BKL+Rosario&amp; Yak. 4:13-17,Mzm. 49:2-3,6-7,8-10,11,Mrk. 9:38-40,2Kor. 3:7-4:4,&amp; Neo Suradi&amp; Anton Supriyana\par Y Suyanto\\ \cline{2-7}</v>
      </c>
      <c r="K34" t="str">
        <f t="shared" si="2"/>
        <v>parse-kalit.py -t 2018 -b 5  -d 23</v>
      </c>
      <c r="L34">
        <v>2018</v>
      </c>
      <c r="M34">
        <v>5</v>
      </c>
      <c r="N34">
        <v>23</v>
      </c>
      <c r="O34" t="s">
        <v>210</v>
      </c>
    </row>
    <row r="35" spans="2:15">
      <c r="B35">
        <v>5</v>
      </c>
      <c r="C35">
        <v>24</v>
      </c>
      <c r="D35" t="str">
        <f t="shared" si="0"/>
        <v>Kamis</v>
      </c>
      <c r="E35" t="s">
        <v>161</v>
      </c>
      <c r="F35" t="s">
        <v>212</v>
      </c>
      <c r="G35" t="s">
        <v>213</v>
      </c>
      <c r="H35" t="s">
        <v>135</v>
      </c>
      <c r="I35" t="s">
        <v>202</v>
      </c>
      <c r="J35" t="str">
        <f t="shared" si="3"/>
        <v>&amp; 24&amp;Kamis&amp; BKL+Rosario&amp; Yak. 5:1-6,Mzm. 49:14-15ab,15cd-16,17-18,19-20,Mrk. 9:41-50,2Kor. 4:5-18,&amp; K Suprihatin Waldiman&amp; Eleonora Keso Muda\par Ch. Setya Prihatiningtyas\\ \cline{2-7}</v>
      </c>
      <c r="K35" t="str">
        <f t="shared" si="2"/>
        <v>parse-kalit.py -t 2018 -b 5  -d 24</v>
      </c>
      <c r="L35">
        <v>2018</v>
      </c>
      <c r="M35">
        <v>5</v>
      </c>
      <c r="N35">
        <v>24</v>
      </c>
      <c r="O35" t="s">
        <v>212</v>
      </c>
    </row>
    <row r="36" spans="2:15">
      <c r="B36">
        <v>5</v>
      </c>
      <c r="C36">
        <v>25</v>
      </c>
      <c r="D36" t="str">
        <f t="shared" si="0"/>
        <v>Jumat</v>
      </c>
      <c r="E36" t="s">
        <v>161</v>
      </c>
      <c r="F36" t="s">
        <v>214</v>
      </c>
      <c r="G36" t="s">
        <v>134</v>
      </c>
      <c r="H36" t="s">
        <v>183</v>
      </c>
      <c r="I36" t="s">
        <v>158</v>
      </c>
      <c r="J36" t="str">
        <f t="shared" si="3"/>
        <v>&amp; 25&amp;Jumat&amp; BKL+Rosario&amp; Yak. 5:9-12,Mzm. 103:1-2,3-4,8-9,11-12,Mrk. 10:1-12,2Kor. 5:1-21,&amp; Joglo lawas&amp; A. Heru Pratama\par Andre Keso Muda\\ \cline{2-7}</v>
      </c>
      <c r="K36" t="str">
        <f t="shared" si="2"/>
        <v>parse-kalit.py -t 2018 -b 5  -d 25</v>
      </c>
      <c r="L36">
        <v>2018</v>
      </c>
      <c r="M36">
        <v>5</v>
      </c>
      <c r="N36">
        <v>25</v>
      </c>
      <c r="O36" t="s">
        <v>214</v>
      </c>
    </row>
    <row r="37" spans="2:15">
      <c r="B37">
        <v>5</v>
      </c>
      <c r="C37">
        <v>26</v>
      </c>
      <c r="D37" t="str">
        <f t="shared" si="0"/>
        <v>Sabtu</v>
      </c>
      <c r="E37" t="s">
        <v>161</v>
      </c>
      <c r="F37" t="s">
        <v>215</v>
      </c>
      <c r="G37" t="s">
        <v>138</v>
      </c>
      <c r="H37" t="s">
        <v>216</v>
      </c>
      <c r="I37" t="s">
        <v>211</v>
      </c>
      <c r="J37" t="str">
        <f t="shared" si="3"/>
        <v>&amp; 26&amp;Sabtu&amp; BKL+Rosario&amp; Yak. 5:13-20,Mzm. 141:1-2,3,8,Mrk. 10:13-16,2Kor. 6:1-7:1,&amp; Y. Sudarmadi&amp; Lusia Titisari\par Y Suyanto\\ \cline{2-7}</v>
      </c>
      <c r="K37" t="str">
        <f t="shared" si="2"/>
        <v>parse-kalit.py -t 2018 -b 5  -d 26</v>
      </c>
      <c r="L37">
        <v>2018</v>
      </c>
      <c r="M37">
        <v>5</v>
      </c>
      <c r="N37">
        <v>26</v>
      </c>
      <c r="O37" t="s">
        <v>215</v>
      </c>
    </row>
    <row r="38" spans="2:15">
      <c r="B38">
        <v>5</v>
      </c>
      <c r="C38">
        <v>27</v>
      </c>
      <c r="D38" t="str">
        <f t="shared" si="0"/>
        <v>Minggu</v>
      </c>
      <c r="E38" t="s">
        <v>161</v>
      </c>
      <c r="F38" t="s">
        <v>217</v>
      </c>
      <c r="G38" t="s">
        <v>156</v>
      </c>
      <c r="H38" t="s">
        <v>130</v>
      </c>
      <c r="I38" t="s">
        <v>138</v>
      </c>
      <c r="J38" t="str">
        <f t="shared" si="3"/>
        <v>&amp; 27&amp;Minggu&amp; BKL+Rosario&amp; Ul. 4:32-34,39-40,Mzm. 33:4-5,6,9,18-19,20,22,Rm. 8:14-17,Mat. 28:16-20,Ef 1:1-14,1Kor 2:1-16,&amp; Y. Djoko Marsito&amp; Neo Suradi\par Y. Sudarmadi\\ \cline{2-7}</v>
      </c>
      <c r="K38" t="str">
        <f t="shared" si="2"/>
        <v>parse-kalit.py -t 2018 -b 5  -d 27</v>
      </c>
      <c r="L38">
        <v>2018</v>
      </c>
      <c r="M38">
        <v>5</v>
      </c>
      <c r="N38">
        <v>27</v>
      </c>
      <c r="O38" t="s">
        <v>217</v>
      </c>
    </row>
    <row r="39" spans="2:15">
      <c r="B39">
        <v>5</v>
      </c>
      <c r="C39">
        <v>28</v>
      </c>
      <c r="D39" t="str">
        <f t="shared" si="0"/>
        <v>Senin</v>
      </c>
      <c r="E39" t="s">
        <v>161</v>
      </c>
      <c r="F39" t="s">
        <v>218</v>
      </c>
      <c r="G39" t="s">
        <v>134</v>
      </c>
      <c r="H39" t="s">
        <v>159</v>
      </c>
      <c r="I39" t="s">
        <v>131</v>
      </c>
      <c r="J39" t="str">
        <f t="shared" si="3"/>
        <v>&amp; 28&amp;Senin&amp; BKL+Rosario&amp; 1Ptr. 1:3-9,Mzm. 111:1-2,5-6,9,10c,Mrk. 10:17-27,2Kor. 8:1-24,&amp; Joglo lawas&amp; Maria R. Tri Marieska\par Anton Supriyana\\ \cline{2-7}</v>
      </c>
      <c r="K39" t="str">
        <f t="shared" si="2"/>
        <v>parse-kalit.py -t 2018 -b 5  -d 28</v>
      </c>
      <c r="L39">
        <v>2018</v>
      </c>
      <c r="M39">
        <v>5</v>
      </c>
      <c r="N39">
        <v>28</v>
      </c>
      <c r="O39" t="s">
        <v>218</v>
      </c>
    </row>
    <row r="40" spans="2:15">
      <c r="B40">
        <v>5</v>
      </c>
      <c r="C40">
        <v>29</v>
      </c>
      <c r="D40" t="str">
        <f t="shared" si="0"/>
        <v>Selasa</v>
      </c>
      <c r="E40" t="s">
        <v>161</v>
      </c>
      <c r="F40" t="s">
        <v>219</v>
      </c>
      <c r="G40" t="s">
        <v>134</v>
      </c>
      <c r="H40" t="s">
        <v>165</v>
      </c>
      <c r="I40" t="s">
        <v>220</v>
      </c>
      <c r="J40" t="str">
        <f t="shared" si="3"/>
        <v>&amp; 29&amp;Selasa&amp; BKL+Rosario&amp; 1Ptr. 1:10-16,Mzm. 98:1,2-3ab,3c-4,Mrk. 10:28-31,2Kor. 9:1-15,&amp; Joglo lawas&amp; Nanik Ismarjiyati\par Gelung Minangkoro\\ \cline{2-7}</v>
      </c>
      <c r="K40" t="str">
        <f t="shared" si="2"/>
        <v>parse-kalit.py -t 2018 -b 5  -d 29</v>
      </c>
      <c r="L40">
        <v>2018</v>
      </c>
      <c r="M40">
        <v>5</v>
      </c>
      <c r="N40">
        <v>29</v>
      </c>
      <c r="O40" t="s">
        <v>219</v>
      </c>
    </row>
    <row r="41" spans="2:15">
      <c r="B41">
        <v>5</v>
      </c>
      <c r="C41">
        <v>30</v>
      </c>
      <c r="D41" t="str">
        <f t="shared" si="0"/>
        <v>Rabu</v>
      </c>
      <c r="E41" t="s">
        <v>161</v>
      </c>
      <c r="F41" t="s">
        <v>221</v>
      </c>
      <c r="G41" t="s">
        <v>134</v>
      </c>
      <c r="H41" t="s">
        <v>158</v>
      </c>
      <c r="I41" t="s">
        <v>171</v>
      </c>
      <c r="J41" t="str">
        <f t="shared" si="3"/>
        <v>&amp; 30&amp;Rabu&amp; BKL+Rosario&amp; 1Ptr. 1:18-25,Mzm. 147:12-13,14-15,19-20,Mrk. 10:32-45,2Kor. 10:1-11:6,&amp; Joglo lawas&amp; Andre Keso Muda\par Prima Ari\\ \cline{2-7}</v>
      </c>
      <c r="K41" t="str">
        <f t="shared" si="2"/>
        <v>parse-kalit.py -t 2018 -b 5  -d 30</v>
      </c>
      <c r="L41">
        <v>2018</v>
      </c>
      <c r="M41">
        <v>5</v>
      </c>
      <c r="N41">
        <v>30</v>
      </c>
      <c r="O41" t="s">
        <v>221</v>
      </c>
    </row>
    <row r="42" spans="2:15">
      <c r="B42">
        <v>5</v>
      </c>
      <c r="C42">
        <v>31</v>
      </c>
      <c r="D42" t="str">
        <f t="shared" si="0"/>
        <v>Kamis</v>
      </c>
      <c r="E42" t="s">
        <v>161</v>
      </c>
      <c r="F42" t="s">
        <v>222</v>
      </c>
      <c r="G42" t="s">
        <v>134</v>
      </c>
      <c r="H42" t="s">
        <v>140</v>
      </c>
      <c r="I42" t="s">
        <v>158</v>
      </c>
      <c r="J42" t="str">
        <f t="shared" si="3"/>
        <v>&amp; 31&amp;Kamis&amp; BKL+Rosario&amp; Zef. 3:14-18a,Rm. 12:9-16b,Yes. 12:2-3,4,Luk. 1:39-56,Kid. 2:8-14; 8:6-7,&amp; Joglo lawas&amp; Maria Sode Muda\par Andre Keso Muda\\ \hline</v>
      </c>
      <c r="K42" t="str">
        <f t="shared" si="2"/>
        <v>parse-kalit.py -t 2018 -b 5  -d 31</v>
      </c>
      <c r="L42">
        <v>2018</v>
      </c>
      <c r="M42">
        <v>5</v>
      </c>
      <c r="N42">
        <v>31</v>
      </c>
      <c r="O42" t="s">
        <v>222</v>
      </c>
    </row>
    <row r="43" spans="1:15">
      <c r="A43" t="s">
        <v>223</v>
      </c>
      <c r="B43">
        <v>6</v>
      </c>
      <c r="C43">
        <v>14</v>
      </c>
      <c r="D43" t="str">
        <f t="shared" si="0"/>
        <v>Kamis</v>
      </c>
      <c r="E43" t="s">
        <v>128</v>
      </c>
      <c r="F43" t="s">
        <v>224</v>
      </c>
      <c r="G43" t="s">
        <v>167</v>
      </c>
      <c r="H43" t="s">
        <v>156</v>
      </c>
      <c r="I43" t="s">
        <v>225</v>
      </c>
      <c r="J43" t="str">
        <f t="shared" si="3"/>
        <v>Juni&amp; 14&amp;Kamis&amp; Doa lingkungan&amp; 1Raj. 18:41-46,Mzm. 65:10abcd,10e-11,12-13,Mat. 5:20-26,Flp. 3:1-16,&amp; Saptanto S.B.,Y.&amp; Y. Djoko Marsito\par Heru Pratama\\ \cline{2-7}</v>
      </c>
      <c r="K43" t="str">
        <f t="shared" si="2"/>
        <v>parse-kalit.py -t 2018 -b 6  -d 14</v>
      </c>
      <c r="L43">
        <v>2018</v>
      </c>
      <c r="M43">
        <v>6</v>
      </c>
      <c r="N43">
        <v>14</v>
      </c>
      <c r="O43" t="s">
        <v>224</v>
      </c>
    </row>
    <row r="44" spans="2:15">
      <c r="B44">
        <v>6</v>
      </c>
      <c r="C44">
        <v>28</v>
      </c>
      <c r="D44" t="str">
        <f t="shared" si="0"/>
        <v>Kamis</v>
      </c>
      <c r="E44" t="s">
        <v>128</v>
      </c>
      <c r="F44" t="s">
        <v>226</v>
      </c>
      <c r="G44" t="s">
        <v>173</v>
      </c>
      <c r="H44" t="s">
        <v>171</v>
      </c>
      <c r="I44" t="s">
        <v>200</v>
      </c>
      <c r="J44" t="str">
        <f t="shared" si="3"/>
        <v>&amp; 28&amp;Kamis&amp; Doa lingkungan&amp; Kis. 3:1-10,Mzm. 19:2-3,4-5,Gal. 1:11-20,Yoh. 21:15-19,Ezr. 9:1-9,15-10:5,&amp; KRA YP Prononagoro&amp; Prima Ari\par Djoko Marsito\\ \hline</v>
      </c>
      <c r="K44" t="str">
        <f t="shared" si="2"/>
        <v>parse-kalit.py -t 2018 -b 6  -d 28</v>
      </c>
      <c r="L44">
        <v>2018</v>
      </c>
      <c r="M44">
        <v>6</v>
      </c>
      <c r="N44">
        <v>28</v>
      </c>
      <c r="O44" t="s">
        <v>226</v>
      </c>
    </row>
    <row r="45" spans="1:15">
      <c r="A45" t="s">
        <v>227</v>
      </c>
      <c r="B45">
        <v>7</v>
      </c>
      <c r="C45">
        <v>12</v>
      </c>
      <c r="D45" t="str">
        <f t="shared" si="0"/>
        <v>Kamis</v>
      </c>
      <c r="E45" t="s">
        <v>128</v>
      </c>
      <c r="F45" t="s">
        <v>228</v>
      </c>
      <c r="G45" t="s">
        <v>163</v>
      </c>
      <c r="H45" t="s">
        <v>183</v>
      </c>
      <c r="I45" t="s">
        <v>131</v>
      </c>
      <c r="J45" t="str">
        <f t="shared" si="3"/>
        <v>Juli&amp; 12&amp;Kamis&amp; Doa lingkungan&amp; Hos. 11:1,3-4,8c-9,Mzm. 80:2ac,3b,15-16,Mat. 10:7-15,Ams. 10:6-32,&amp; Nanik Ismarjati, M. Th.&amp; A. Heru Pratama\par Anton Supriyana\\ \cline{2-7}</v>
      </c>
      <c r="K45" t="str">
        <f t="shared" si="2"/>
        <v>parse-kalit.py -t 2018 -b 7  -d 12</v>
      </c>
      <c r="L45">
        <v>2018</v>
      </c>
      <c r="M45">
        <v>7</v>
      </c>
      <c r="N45">
        <v>12</v>
      </c>
      <c r="O45" t="s">
        <v>228</v>
      </c>
    </row>
    <row r="46" spans="2:15">
      <c r="B46">
        <v>7</v>
      </c>
      <c r="C46">
        <v>26</v>
      </c>
      <c r="D46" t="str">
        <f t="shared" si="0"/>
        <v>Kamis</v>
      </c>
      <c r="E46" t="s">
        <v>128</v>
      </c>
      <c r="F46" t="s">
        <v>229</v>
      </c>
      <c r="G46" t="s">
        <v>185</v>
      </c>
      <c r="H46" t="s">
        <v>131</v>
      </c>
      <c r="I46" t="s">
        <v>164</v>
      </c>
      <c r="J46" t="str">
        <f t="shared" si="3"/>
        <v>&amp; 26&amp;Kamis&amp; Doa lingkungan&amp; Sir. 44:1,10-15,Mzm. 132:11,13-14,17-18,Mat. 13:16-17,Ayb. 23:1-24:12,&amp; Heru Pratama, A&amp; Anton Supriyana\par Yulia Jatiningsih\\ \hline</v>
      </c>
      <c r="K46" t="str">
        <f t="shared" si="2"/>
        <v>parse-kalit.py -t 2018 -b 7  -d 26</v>
      </c>
      <c r="L46">
        <v>2018</v>
      </c>
      <c r="M46">
        <v>7</v>
      </c>
      <c r="N46">
        <v>26</v>
      </c>
      <c r="O46" t="s">
        <v>229</v>
      </c>
    </row>
    <row r="47" spans="1:15">
      <c r="A47" t="s">
        <v>230</v>
      </c>
      <c r="B47">
        <v>8</v>
      </c>
      <c r="C47">
        <v>9</v>
      </c>
      <c r="D47" t="str">
        <f t="shared" si="0"/>
        <v>Kamis</v>
      </c>
      <c r="E47" t="s">
        <v>128</v>
      </c>
      <c r="F47" t="s">
        <v>231</v>
      </c>
      <c r="G47" t="s">
        <v>139</v>
      </c>
      <c r="H47" t="s">
        <v>165</v>
      </c>
      <c r="I47" t="s">
        <v>202</v>
      </c>
      <c r="J47" t="str">
        <f t="shared" si="3"/>
        <v>Agustus&amp; 9&amp;Kamis&amp; Doa lingkungan&amp; Yer. 31:31-34,Mzm. 51:12-13,14-15,18-19,Mat. 16:13-23,Yl. 3:9-21,&amp; Y. Suyanto&amp; Nanik Ismarjiyati\par Ch. Setya Prihatiningtyas\\ \cline{2-7}</v>
      </c>
      <c r="K47" t="str">
        <f t="shared" si="2"/>
        <v>parse-kalit.py -t 2018 -b 8  -d 9</v>
      </c>
      <c r="L47">
        <v>2018</v>
      </c>
      <c r="M47">
        <v>8</v>
      </c>
      <c r="N47">
        <v>9</v>
      </c>
      <c r="O47" t="s">
        <v>231</v>
      </c>
    </row>
    <row r="48" spans="2:15">
      <c r="B48">
        <v>8</v>
      </c>
      <c r="C48">
        <v>23</v>
      </c>
      <c r="D48" t="str">
        <f t="shared" si="0"/>
        <v>Kamis</v>
      </c>
      <c r="E48" t="s">
        <v>128</v>
      </c>
      <c r="F48" t="s">
        <v>232</v>
      </c>
      <c r="G48" t="s">
        <v>178</v>
      </c>
      <c r="H48" t="s">
        <v>139</v>
      </c>
      <c r="I48" t="s">
        <v>165</v>
      </c>
      <c r="J48" t="str">
        <f t="shared" si="3"/>
        <v>&amp; 23&amp;Kamis&amp; Doa lingkungan&amp; Yeh. 36:23-28,Mzm. 51:12-13,14-15,18-19,Mat. 22:1-14,Pkh. 6:12-7:28,&amp; V. Dalyono&amp; Y. Suyanto\par Nanik Ismarjiyati\\ \hline</v>
      </c>
      <c r="K48" t="str">
        <f t="shared" si="2"/>
        <v>parse-kalit.py -t 2018 -b 8  -d 23</v>
      </c>
      <c r="L48">
        <v>2018</v>
      </c>
      <c r="M48">
        <v>8</v>
      </c>
      <c r="N48">
        <v>23</v>
      </c>
      <c r="O48" t="s">
        <v>232</v>
      </c>
    </row>
    <row r="49" spans="1:15">
      <c r="A49" t="s">
        <v>233</v>
      </c>
      <c r="B49">
        <v>9</v>
      </c>
      <c r="C49">
        <v>6</v>
      </c>
      <c r="D49" t="str">
        <f t="shared" si="0"/>
        <v>Kamis</v>
      </c>
      <c r="E49" t="s">
        <v>234</v>
      </c>
      <c r="F49" t="s">
        <v>235</v>
      </c>
      <c r="G49" t="s">
        <v>189</v>
      </c>
      <c r="H49" t="s">
        <v>143</v>
      </c>
      <c r="J49" t="str">
        <f t="shared" si="3"/>
        <v>September&amp; 6&amp;Kamis&amp; BKSN I&amp; 1Kor. 3:18-23,Mzm. 24:1-2,3-4ab,5-6,Luk. 5:1-11,2Tim. 2:1-21,&amp; P. Suroyo&amp; Tim\par \\ \cline{2-7}</v>
      </c>
      <c r="K49" t="str">
        <f t="shared" si="2"/>
        <v>parse-kalit.py -t 2018 -b 9  -d 6</v>
      </c>
      <c r="L49">
        <v>2018</v>
      </c>
      <c r="M49">
        <v>9</v>
      </c>
      <c r="N49">
        <v>6</v>
      </c>
      <c r="O49" t="s">
        <v>235</v>
      </c>
    </row>
    <row r="50" spans="2:15">
      <c r="B50">
        <v>9</v>
      </c>
      <c r="C50">
        <v>13</v>
      </c>
      <c r="D50" t="str">
        <f t="shared" si="0"/>
        <v>Kamis</v>
      </c>
      <c r="E50" t="s">
        <v>236</v>
      </c>
      <c r="F50" t="s">
        <v>237</v>
      </c>
      <c r="G50" t="s">
        <v>189</v>
      </c>
      <c r="H50" t="s">
        <v>143</v>
      </c>
      <c r="J50" t="str">
        <f t="shared" si="3"/>
        <v>&amp; 13&amp;Kamis&amp; BKSN II&amp; 1Kor. 8:1b-7,11-13,Mzm. 139:1-3,13-14ab,23-24,Luk. 6:27-38,2Ptr. 3:1-10,&amp; P. Suroyo&amp; Tim\par \\ \cline{2-7}</v>
      </c>
      <c r="K50" t="str">
        <f t="shared" si="2"/>
        <v>parse-kalit.py -t 2018 -b 9  -d 13</v>
      </c>
      <c r="L50">
        <v>2018</v>
      </c>
      <c r="M50">
        <v>9</v>
      </c>
      <c r="N50">
        <v>13</v>
      </c>
      <c r="O50" t="s">
        <v>237</v>
      </c>
    </row>
    <row r="51" spans="2:15">
      <c r="B51">
        <v>9</v>
      </c>
      <c r="C51">
        <v>20</v>
      </c>
      <c r="D51" t="str">
        <f t="shared" si="0"/>
        <v>Kamis</v>
      </c>
      <c r="E51" t="s">
        <v>238</v>
      </c>
      <c r="F51" t="s">
        <v>239</v>
      </c>
      <c r="G51" t="s">
        <v>189</v>
      </c>
      <c r="H51" t="s">
        <v>143</v>
      </c>
      <c r="J51" t="str">
        <f t="shared" si="3"/>
        <v>&amp; 20&amp;Kamis&amp; BKSN III&amp; 1Kor. 15:1-11,Mzm. 118:1-2,16ab-17,28,Luk. 7:36-50,Est. 5:1-14; 7:1-10,&amp; P. Suroyo&amp; Tim\par \\ \cline{2-7}</v>
      </c>
      <c r="K51" t="str">
        <f t="shared" si="2"/>
        <v>parse-kalit.py -t 2018 -b 9  -d 20</v>
      </c>
      <c r="L51">
        <v>2018</v>
      </c>
      <c r="M51">
        <v>9</v>
      </c>
      <c r="N51">
        <v>20</v>
      </c>
      <c r="O51" t="s">
        <v>239</v>
      </c>
    </row>
    <row r="52" spans="2:15">
      <c r="B52">
        <v>9</v>
      </c>
      <c r="C52">
        <v>27</v>
      </c>
      <c r="D52" t="str">
        <f t="shared" si="0"/>
        <v>Kamis</v>
      </c>
      <c r="E52" t="s">
        <v>240</v>
      </c>
      <c r="F52" t="s">
        <v>241</v>
      </c>
      <c r="G52" t="s">
        <v>189</v>
      </c>
      <c r="H52" t="s">
        <v>143</v>
      </c>
      <c r="J52" t="str">
        <f t="shared" si="3"/>
        <v>&amp; 27&amp;Kamis&amp; BKSN IV&amp; Pkh. 1:2-11,Mzm. 90:3-4,5-6,12-13,14,17,Luk. 9:7-9,BcO Tb. 6:1-17.,&amp; P. Suroyo&amp; Tim\par \\ \hline</v>
      </c>
      <c r="K52" t="str">
        <f t="shared" si="2"/>
        <v>parse-kalit.py -t 2018 -b 9  -d 27</v>
      </c>
      <c r="L52">
        <v>2018</v>
      </c>
      <c r="M52">
        <v>9</v>
      </c>
      <c r="N52">
        <v>27</v>
      </c>
      <c r="O52" t="s">
        <v>241</v>
      </c>
    </row>
    <row r="53" spans="1:15">
      <c r="A53" t="s">
        <v>242</v>
      </c>
      <c r="B53">
        <v>10</v>
      </c>
      <c r="C53">
        <v>1</v>
      </c>
      <c r="D53" t="str">
        <f t="shared" si="0"/>
        <v>Senin</v>
      </c>
      <c r="E53" t="s">
        <v>243</v>
      </c>
      <c r="F53" t="s">
        <v>244</v>
      </c>
      <c r="G53" t="s">
        <v>186</v>
      </c>
      <c r="H53" t="s">
        <v>164</v>
      </c>
      <c r="I53" t="s">
        <v>159</v>
      </c>
      <c r="J53" t="str">
        <f t="shared" si="3"/>
        <v>Oktober&amp; 1&amp;Senin&amp; Rosario&amp; Ayb. 1:6-22,Mzm. 17:1,2-3,6-7,Luk. 9:46-50,. atau :,Yes. 66:10-14b,1Kor. 12:31-13:13,Mat. 18:1-4,2Taw. 29:1-2; 30:1-16a,&amp; C. Triyono&amp; Yulia Jatiningsih\par Maria R. Tri Marieska\\ \cline{2-7}</v>
      </c>
      <c r="K53" t="str">
        <f t="shared" si="2"/>
        <v>parse-kalit.py -t 2018 -b 10  -d 1</v>
      </c>
      <c r="L53">
        <v>2018</v>
      </c>
      <c r="M53">
        <v>10</v>
      </c>
      <c r="N53">
        <v>1</v>
      </c>
      <c r="O53" t="s">
        <v>244</v>
      </c>
    </row>
    <row r="54" spans="2:15">
      <c r="B54">
        <v>10</v>
      </c>
      <c r="C54">
        <v>2</v>
      </c>
      <c r="D54" t="str">
        <f t="shared" si="0"/>
        <v>Selasa</v>
      </c>
      <c r="E54" t="s">
        <v>243</v>
      </c>
      <c r="F54" t="s">
        <v>245</v>
      </c>
      <c r="G54" t="s">
        <v>134</v>
      </c>
      <c r="H54" t="s">
        <v>16</v>
      </c>
      <c r="I54" t="s">
        <v>165</v>
      </c>
      <c r="J54" t="str">
        <f t="shared" si="3"/>
        <v>&amp; 2&amp;Selasa&amp; Rosario&amp; Kel. 23:20-23a,Mzm. 91:1-2,3-4,5-6,10-11,Mat. 18:1-5,10,Ydt. 10:1-5,11-17; 11:1-8,20-23,&amp; Joglo lawas&amp; Aloysius Lamakey\par Nanik Ismarjiyati\\ \cline{2-7}</v>
      </c>
      <c r="K54" t="str">
        <f t="shared" si="2"/>
        <v>parse-kalit.py -t 2018 -b 10  -d 2</v>
      </c>
      <c r="L54">
        <v>2018</v>
      </c>
      <c r="M54">
        <v>10</v>
      </c>
      <c r="N54">
        <v>2</v>
      </c>
      <c r="O54" t="s">
        <v>245</v>
      </c>
    </row>
    <row r="55" spans="2:15">
      <c r="B55">
        <v>10</v>
      </c>
      <c r="C55">
        <v>3</v>
      </c>
      <c r="D55" t="str">
        <f t="shared" si="0"/>
        <v>Rabu</v>
      </c>
      <c r="E55" t="s">
        <v>243</v>
      </c>
      <c r="F55" t="s">
        <v>246</v>
      </c>
      <c r="G55" t="s">
        <v>194</v>
      </c>
      <c r="H55" t="s">
        <v>199</v>
      </c>
      <c r="I55" t="s">
        <v>168</v>
      </c>
      <c r="J55" t="str">
        <f t="shared" si="3"/>
        <v>&amp; 3&amp;Rabu&amp; Rosario&amp; Ayb. 9:1-12,14-16,Mzm. 88:10bc-11,12-13,14-15,Luk. 9:57-62,Ydt. 8:10-14,28-33; 9:1-14,&amp; FX. Sularto&amp; FX Sularto\par Ign. Stanley Andi P\\ \cline{2-7}</v>
      </c>
      <c r="K55" t="str">
        <f t="shared" si="2"/>
        <v>parse-kalit.py -t 2018 -b 10  -d 3</v>
      </c>
      <c r="L55">
        <v>2018</v>
      </c>
      <c r="M55">
        <v>10</v>
      </c>
      <c r="N55">
        <v>3</v>
      </c>
      <c r="O55" t="s">
        <v>246</v>
      </c>
    </row>
    <row r="56" spans="2:15">
      <c r="B56">
        <v>10</v>
      </c>
      <c r="C56">
        <v>4</v>
      </c>
      <c r="D56" t="str">
        <f t="shared" si="0"/>
        <v>Kamis</v>
      </c>
      <c r="E56" t="s">
        <v>243</v>
      </c>
      <c r="F56" t="s">
        <v>247</v>
      </c>
      <c r="G56" t="s">
        <v>16</v>
      </c>
      <c r="H56" t="s">
        <v>132</v>
      </c>
      <c r="I56" t="s">
        <v>171</v>
      </c>
      <c r="J56" t="str">
        <f t="shared" si="3"/>
        <v>&amp; 4&amp;Kamis&amp; Rosario&amp; Ayb. 19:21-27,Mzm. 27:7-8a,8b-9abc,13-14,Luk. 10:1-12,Ydt. 10:1-5,11-17; 11:1-8,20-23,&amp; Aloysius Lamakey&amp; Sri Utami Chrisssumiwi, MM\par Prima Ari\\ \cline{2-7}</v>
      </c>
      <c r="K56" t="str">
        <f t="shared" si="2"/>
        <v>parse-kalit.py -t 2018 -b 10  -d 4</v>
      </c>
      <c r="L56">
        <v>2018</v>
      </c>
      <c r="M56">
        <v>10</v>
      </c>
      <c r="N56">
        <v>4</v>
      </c>
      <c r="O56" t="s">
        <v>247</v>
      </c>
    </row>
    <row r="57" spans="2:15">
      <c r="B57">
        <v>10</v>
      </c>
      <c r="C57">
        <v>5</v>
      </c>
      <c r="D57" t="str">
        <f t="shared" si="0"/>
        <v>Jumat</v>
      </c>
      <c r="E57" t="s">
        <v>243</v>
      </c>
      <c r="F57" t="s">
        <v>248</v>
      </c>
      <c r="G57" t="s">
        <v>134</v>
      </c>
      <c r="H57" t="s">
        <v>170</v>
      </c>
      <c r="I57" t="s">
        <v>174</v>
      </c>
      <c r="J57" t="str">
        <f t="shared" si="3"/>
        <v>&amp; 5&amp;Jumat&amp; Rosario&amp; Ayb. 38:1,12-21; 39:36-38,Mzm. 139:1-3,7-8,9-10,13-14ab,Luk. 10:13-16,Ydt. 12:1-13:2,&amp; Joglo lawas&amp; Agnes Sukarmi\par H.A. Wulandari\\ \cline{2-7}</v>
      </c>
      <c r="K57" t="str">
        <f t="shared" si="2"/>
        <v>parse-kalit.py -t 2018 -b 10  -d 5</v>
      </c>
      <c r="L57">
        <v>2018</v>
      </c>
      <c r="M57">
        <v>10</v>
      </c>
      <c r="N57">
        <v>5</v>
      </c>
      <c r="O57" t="s">
        <v>248</v>
      </c>
    </row>
    <row r="58" spans="2:15">
      <c r="B58">
        <v>10</v>
      </c>
      <c r="C58">
        <v>6</v>
      </c>
      <c r="D58" t="str">
        <f t="shared" si="0"/>
        <v>Sabtu</v>
      </c>
      <c r="E58" t="s">
        <v>243</v>
      </c>
      <c r="F58" t="s">
        <v>249</v>
      </c>
      <c r="G58" t="s">
        <v>198</v>
      </c>
      <c r="H58" t="s">
        <v>158</v>
      </c>
      <c r="I58" t="s">
        <v>135</v>
      </c>
      <c r="J58" t="str">
        <f t="shared" si="3"/>
        <v>&amp; 6&amp;Sabtu&amp; Rosario&amp; Ayb. 42:1-3,5-6,12-17,Mzm. 119:66,71,75,91,125,130,Luk. 10:17-24,Ydt. 13:3-14:7,&amp; MR Djarot SW&amp; Andre Keso Muda\par Eleonora Keso Muda\\ \cline{2-7}</v>
      </c>
      <c r="K58" t="str">
        <f t="shared" si="2"/>
        <v>parse-kalit.py -t 2018 -b 10  -d 6</v>
      </c>
      <c r="L58">
        <v>2018</v>
      </c>
      <c r="M58">
        <v>10</v>
      </c>
      <c r="N58">
        <v>6</v>
      </c>
      <c r="O58" t="s">
        <v>249</v>
      </c>
    </row>
    <row r="59" spans="2:15">
      <c r="B59">
        <v>10</v>
      </c>
      <c r="C59">
        <v>7</v>
      </c>
      <c r="D59" t="str">
        <f t="shared" si="0"/>
        <v>Minggu</v>
      </c>
      <c r="E59" t="s">
        <v>243</v>
      </c>
      <c r="F59" t="s">
        <v>250</v>
      </c>
      <c r="G59" t="s">
        <v>158</v>
      </c>
      <c r="H59" t="s">
        <v>140</v>
      </c>
      <c r="I59" t="s">
        <v>179</v>
      </c>
      <c r="J59" t="str">
        <f t="shared" si="3"/>
        <v>&amp; 7&amp;Minggu&amp; Rosario&amp; Kej. 2:18-24,Mzm. 128:1-2,3,4-5,6,Ibr. 2:9-11,Mrk. 10:2-16,Mrk. 10:2-12,Sir. 1:1-20,&amp; Andre Keso Muda&amp; Maria Sode Muda\par V. Isti Rudati\\ \cline{2-7}</v>
      </c>
      <c r="K59" t="str">
        <f t="shared" si="2"/>
        <v>parse-kalit.py -t 2018 -b 10  -d 7</v>
      </c>
      <c r="L59">
        <v>2018</v>
      </c>
      <c r="M59">
        <v>10</v>
      </c>
      <c r="N59">
        <v>7</v>
      </c>
      <c r="O59" t="s">
        <v>250</v>
      </c>
    </row>
    <row r="60" spans="2:15">
      <c r="B60">
        <v>10</v>
      </c>
      <c r="C60">
        <v>8</v>
      </c>
      <c r="D60" t="str">
        <f t="shared" si="0"/>
        <v>Senin</v>
      </c>
      <c r="E60" t="s">
        <v>243</v>
      </c>
      <c r="F60" t="s">
        <v>251</v>
      </c>
      <c r="G60" t="s">
        <v>134</v>
      </c>
      <c r="H60" t="s">
        <v>182</v>
      </c>
      <c r="I60" t="s">
        <v>131</v>
      </c>
      <c r="J60" t="str">
        <f t="shared" si="3"/>
        <v>&amp; 8&amp;Senin&amp; Rosario&amp; Gal. 1:6-12,Mzm. 111:1-2,7-8,9,10c,Luk. 10:25-37,Sir. 2:1-18,&amp; Joglo lawas&amp; Ign. Sandy\par Anton Supriyana\\ \cline{2-7}</v>
      </c>
      <c r="K60" t="str">
        <f t="shared" si="2"/>
        <v>parse-kalit.py -t 2018 -b 10  -d 8</v>
      </c>
      <c r="L60">
        <v>2018</v>
      </c>
      <c r="M60">
        <v>10</v>
      </c>
      <c r="N60">
        <v>8</v>
      </c>
      <c r="O60" t="s">
        <v>251</v>
      </c>
    </row>
    <row r="61" spans="2:15">
      <c r="B61">
        <v>10</v>
      </c>
      <c r="C61">
        <v>9</v>
      </c>
      <c r="D61" t="str">
        <f t="shared" si="0"/>
        <v>Selasa</v>
      </c>
      <c r="E61" t="s">
        <v>243</v>
      </c>
      <c r="F61" t="s">
        <v>252</v>
      </c>
      <c r="G61" t="s">
        <v>206</v>
      </c>
      <c r="H61" t="s">
        <v>130</v>
      </c>
      <c r="I61" t="s">
        <v>211</v>
      </c>
      <c r="J61" t="str">
        <f t="shared" si="3"/>
        <v>&amp; 9&amp;Selasa&amp; Rosario&amp; Gal. 1:13-24,Mzm. 139:1-3,13-14ab,14c-15,Luk. 10:38-42,Sir. 3:1-16,&amp; T. Banarudin&amp; Neo Suradi\par Y Suyanto\\ \cline{2-7}</v>
      </c>
      <c r="K61" t="str">
        <f t="shared" si="2"/>
        <v>parse-kalit.py -t 2018 -b 10  -d 9</v>
      </c>
      <c r="L61">
        <v>2018</v>
      </c>
      <c r="M61">
        <v>10</v>
      </c>
      <c r="N61">
        <v>9</v>
      </c>
      <c r="O61" t="s">
        <v>252</v>
      </c>
    </row>
    <row r="62" spans="2:15">
      <c r="B62">
        <v>10</v>
      </c>
      <c r="C62">
        <v>10</v>
      </c>
      <c r="D62" t="str">
        <f t="shared" si="0"/>
        <v>Rabu</v>
      </c>
      <c r="E62" t="s">
        <v>243</v>
      </c>
      <c r="F62" t="s">
        <v>253</v>
      </c>
      <c r="G62" t="s">
        <v>182</v>
      </c>
      <c r="H62" t="s">
        <v>202</v>
      </c>
      <c r="I62" t="s">
        <v>186</v>
      </c>
      <c r="J62" t="str">
        <f t="shared" si="3"/>
        <v>&amp; 10&amp;Rabu&amp; Rosario&amp; Gal. 2:1-2,7-14,Mzm. 117:1,2,Luk. 11:1-4,Sir. 3:17-4:10,&amp; Ign. Sandy&amp; Ch. Setya Prihatiningtyas\par C. Triyono\\ \cline{2-7}</v>
      </c>
      <c r="K62" t="str">
        <f t="shared" si="2"/>
        <v>parse-kalit.py -t 2018 -b 10  -d 10</v>
      </c>
      <c r="L62">
        <v>2018</v>
      </c>
      <c r="M62">
        <v>10</v>
      </c>
      <c r="N62">
        <v>10</v>
      </c>
      <c r="O62" t="s">
        <v>253</v>
      </c>
    </row>
    <row r="63" spans="2:15">
      <c r="B63">
        <v>10</v>
      </c>
      <c r="C63">
        <v>11</v>
      </c>
      <c r="D63" t="str">
        <f t="shared" si="0"/>
        <v>Kamis</v>
      </c>
      <c r="E63" t="s">
        <v>243</v>
      </c>
      <c r="F63" t="s">
        <v>254</v>
      </c>
      <c r="G63" t="s">
        <v>134</v>
      </c>
      <c r="H63" t="s">
        <v>165</v>
      </c>
      <c r="I63" t="s">
        <v>170</v>
      </c>
      <c r="J63" t="str">
        <f t="shared" si="3"/>
        <v>&amp; 11&amp;Kamis&amp; Rosario&amp; Gal. 3:1-5,Luk. 1:69-70,71-72,73-75,Luk. 11:5-13,Sir. 5:1-6:4,&amp; Joglo lawas&amp; Nanik Ismarjiyati\par Agnes Sukarmi\\ \cline{2-7}</v>
      </c>
      <c r="K63" t="str">
        <f t="shared" si="2"/>
        <v>parse-kalit.py -t 2018 -b 10  -d 11</v>
      </c>
      <c r="L63">
        <v>2018</v>
      </c>
      <c r="M63">
        <v>10</v>
      </c>
      <c r="N63">
        <v>11</v>
      </c>
      <c r="O63" t="s">
        <v>254</v>
      </c>
    </row>
    <row r="64" spans="2:15">
      <c r="B64">
        <v>10</v>
      </c>
      <c r="C64">
        <v>12</v>
      </c>
      <c r="D64" t="str">
        <f t="shared" si="0"/>
        <v>Jumat</v>
      </c>
      <c r="E64" t="s">
        <v>243</v>
      </c>
      <c r="F64" t="s">
        <v>255</v>
      </c>
      <c r="G64" t="s">
        <v>130</v>
      </c>
      <c r="H64" t="s">
        <v>216</v>
      </c>
      <c r="I64" t="s">
        <v>131</v>
      </c>
      <c r="J64" t="str">
        <f t="shared" si="3"/>
        <v>&amp; 12&amp;Jumat&amp; Rosario&amp; Gal. 3:7-14,Mzm. 111:1-2,3-4,5-6,Luk. 11:15-26,Sir. 6:5-37,&amp; Neo Suradi&amp; Lusia Titisari\par Anton Supriyana\\ \cline{2-7}</v>
      </c>
      <c r="K64" t="str">
        <f t="shared" si="2"/>
        <v>parse-kalit.py -t 2018 -b 10  -d 12</v>
      </c>
      <c r="L64">
        <v>2018</v>
      </c>
      <c r="M64">
        <v>10</v>
      </c>
      <c r="N64">
        <v>12</v>
      </c>
      <c r="O64" t="s">
        <v>255</v>
      </c>
    </row>
    <row r="65" spans="2:15">
      <c r="B65">
        <v>10</v>
      </c>
      <c r="C65">
        <v>13</v>
      </c>
      <c r="D65" t="str">
        <f t="shared" si="0"/>
        <v>Sabtu</v>
      </c>
      <c r="E65" t="s">
        <v>243</v>
      </c>
      <c r="F65" t="s">
        <v>256</v>
      </c>
      <c r="G65" t="s">
        <v>138</v>
      </c>
      <c r="H65" t="s">
        <v>167</v>
      </c>
      <c r="I65" t="s">
        <v>165</v>
      </c>
      <c r="J65" t="str">
        <f t="shared" si="3"/>
        <v>&amp; 13&amp;Sabtu&amp; Rosario&amp; Gal. 3:22-29,Mzm. 105:2-3,4-5,6-7,Luk. 11:27-28,Sir. 7:22-36,&amp; Y. Sudarmadi&amp; Saptanto S.B.,Y.\par Nanik Ismarjiyati\\ \cline{2-7}</v>
      </c>
      <c r="K65" t="str">
        <f t="shared" si="2"/>
        <v>parse-kalit.py -t 2018 -b 10  -d 13</v>
      </c>
      <c r="L65">
        <v>2018</v>
      </c>
      <c r="M65">
        <v>10</v>
      </c>
      <c r="N65">
        <v>13</v>
      </c>
      <c r="O65" t="s">
        <v>256</v>
      </c>
    </row>
    <row r="66" spans="2:15">
      <c r="B66">
        <v>10</v>
      </c>
      <c r="C66">
        <v>14</v>
      </c>
      <c r="D66" t="str">
        <f t="shared" ref="D66:D90" si="4">VLOOKUP(WEEKDAY(DATE(2018,B66,C66)),$B$100:$C$106,2)</f>
        <v>Minggu</v>
      </c>
      <c r="E66" t="s">
        <v>243</v>
      </c>
      <c r="F66" t="s">
        <v>257</v>
      </c>
      <c r="G66" t="s">
        <v>213</v>
      </c>
      <c r="H66" t="s">
        <v>138</v>
      </c>
      <c r="I66" t="s">
        <v>16</v>
      </c>
      <c r="J66" t="str">
        <f t="shared" si="3"/>
        <v>&amp; 14&amp;Minggu&amp; Rosario&amp; Keb. 7:7-11,Mzm. 90:12-13,14-15,16-17,Ibr. 4:12-13,Mrk. 10:17-30,Mrk. 10:17-27,Sir. 10:6-18,&amp; K Suprihatin Waldiman&amp; Y. Sudarmadi\par Aloysius Lamakey\\ \cline{2-7}</v>
      </c>
      <c r="K66" t="str">
        <f t="shared" ref="K66:K90" si="5">"parse-kalit.py -t 2018 -b "&amp;B66&amp;"  -d "&amp;C66</f>
        <v>parse-kalit.py -t 2018 -b 10  -d 14</v>
      </c>
      <c r="L66">
        <v>2018</v>
      </c>
      <c r="M66">
        <v>10</v>
      </c>
      <c r="N66">
        <v>14</v>
      </c>
      <c r="O66" t="s">
        <v>257</v>
      </c>
    </row>
    <row r="67" spans="2:15">
      <c r="B67">
        <v>10</v>
      </c>
      <c r="C67">
        <v>15</v>
      </c>
      <c r="D67" t="str">
        <f t="shared" si="4"/>
        <v>Senin</v>
      </c>
      <c r="E67" t="s">
        <v>243</v>
      </c>
      <c r="F67" t="s">
        <v>258</v>
      </c>
      <c r="G67" t="s">
        <v>134</v>
      </c>
      <c r="H67" t="s">
        <v>159</v>
      </c>
      <c r="I67" t="s">
        <v>164</v>
      </c>
      <c r="J67" t="str">
        <f t="shared" si="3"/>
        <v>&amp; 15&amp;Senin&amp; Rosario&amp; Gal. 4:22-24,26-27,31-5:1,Mzm. 113:1-2,3-4,5a,6-7,Luk. 11:29-32,Sir. 11:11-28,&amp; Joglo lawas&amp; Maria R. Tri Marieska\par Yulia Jatiningsih\\ \cline{2-7}</v>
      </c>
      <c r="K67" t="str">
        <f t="shared" si="5"/>
        <v>parse-kalit.py -t 2018 -b 10  -d 15</v>
      </c>
      <c r="L67">
        <v>2018</v>
      </c>
      <c r="M67">
        <v>10</v>
      </c>
      <c r="N67">
        <v>15</v>
      </c>
      <c r="O67" t="s">
        <v>258</v>
      </c>
    </row>
    <row r="68" spans="2:15">
      <c r="B68">
        <v>10</v>
      </c>
      <c r="C68">
        <v>16</v>
      </c>
      <c r="D68" t="str">
        <f t="shared" si="4"/>
        <v>Selasa</v>
      </c>
      <c r="E68" t="s">
        <v>243</v>
      </c>
      <c r="F68" t="s">
        <v>259</v>
      </c>
      <c r="G68" t="s">
        <v>156</v>
      </c>
      <c r="H68" t="s">
        <v>171</v>
      </c>
      <c r="I68" t="s">
        <v>183</v>
      </c>
      <c r="J68" t="str">
        <f t="shared" si="3"/>
        <v>&amp; 16&amp;Selasa&amp; Rosario&amp; Gal. 4:31b-5:6,Mzm. 119:41,43,44,45,47,48,Luk. 11:37-41,Sir. 14:20-15:10,&amp; Y. Djoko Marsito&amp; Prima Ari\par A. Heru Pratama\\ \cline{2-7}</v>
      </c>
      <c r="K68" t="str">
        <f t="shared" si="5"/>
        <v>parse-kalit.py -t 2018 -b 10  -d 16</v>
      </c>
      <c r="L68">
        <v>2018</v>
      </c>
      <c r="M68">
        <v>10</v>
      </c>
      <c r="N68">
        <v>16</v>
      </c>
      <c r="O68" t="s">
        <v>259</v>
      </c>
    </row>
    <row r="69" spans="2:15">
      <c r="B69">
        <v>10</v>
      </c>
      <c r="C69">
        <v>17</v>
      </c>
      <c r="D69" t="str">
        <f t="shared" si="4"/>
        <v>Rabu</v>
      </c>
      <c r="E69" t="s">
        <v>243</v>
      </c>
      <c r="F69" t="s">
        <v>260</v>
      </c>
      <c r="G69" t="s">
        <v>163</v>
      </c>
      <c r="H69" t="s">
        <v>159</v>
      </c>
      <c r="I69" t="s">
        <v>132</v>
      </c>
      <c r="J69" t="str">
        <f t="shared" si="3"/>
        <v>&amp; 17&amp;Rabu&amp; Rosario&amp; Gal. 5:18-25,Mzm. 1:1-2,3,4,6,Luk. 11:42-46,Sir. 15:11-20,&amp; Nanik Ismarjati, M. Th.&amp; Maria R. Tri Marieska\par Sri Utami Chrisssumiwi, MM\\ \cline{2-7}</v>
      </c>
      <c r="K69" t="str">
        <f t="shared" si="5"/>
        <v>parse-kalit.py -t 2018 -b 10  -d 17</v>
      </c>
      <c r="L69">
        <v>2018</v>
      </c>
      <c r="M69">
        <v>10</v>
      </c>
      <c r="N69">
        <v>17</v>
      </c>
      <c r="O69" t="s">
        <v>260</v>
      </c>
    </row>
    <row r="70" spans="2:15">
      <c r="B70">
        <v>10</v>
      </c>
      <c r="C70">
        <v>18</v>
      </c>
      <c r="D70" t="str">
        <f t="shared" si="4"/>
        <v>Kamis</v>
      </c>
      <c r="E70" t="s">
        <v>243</v>
      </c>
      <c r="F70" t="s">
        <v>261</v>
      </c>
      <c r="G70" t="s">
        <v>167</v>
      </c>
      <c r="H70" t="s">
        <v>190</v>
      </c>
      <c r="I70" t="s">
        <v>130</v>
      </c>
      <c r="J70" t="str">
        <f t="shared" si="3"/>
        <v>&amp; 18&amp;Kamis&amp; Rosario&amp; 2Tim. 4:10-17b,Mzm. 145:10-11,12-13ab,17-18,Luk. 10:1-9,Kis. 9:27-31; 11:19-26,&amp; Saptanto S.B.,Y.&amp; Anastasia H. Djuwarni\par Neo Suradi\\ \cline{2-7}</v>
      </c>
      <c r="K70" t="str">
        <f t="shared" si="5"/>
        <v>parse-kalit.py -t 2018 -b 10  -d 18</v>
      </c>
      <c r="L70">
        <v>2018</v>
      </c>
      <c r="M70">
        <v>10</v>
      </c>
      <c r="N70">
        <v>18</v>
      </c>
      <c r="O70" t="s">
        <v>261</v>
      </c>
    </row>
    <row r="71" spans="2:15">
      <c r="B71">
        <v>10</v>
      </c>
      <c r="C71">
        <v>19</v>
      </c>
      <c r="D71" t="str">
        <f t="shared" si="4"/>
        <v>Jumat</v>
      </c>
      <c r="E71" t="s">
        <v>243</v>
      </c>
      <c r="F71" t="s">
        <v>262</v>
      </c>
      <c r="G71" t="s">
        <v>134</v>
      </c>
      <c r="H71" t="s">
        <v>156</v>
      </c>
      <c r="I71" t="s">
        <v>16</v>
      </c>
      <c r="J71" t="str">
        <f t="shared" si="3"/>
        <v>&amp; 19&amp;Jumat&amp; Rosario&amp; Ef. 1:11-14,Mzm. 33:1-2,4-5,12-13,Luk. 12:1-7,Sir. 17:15-32,&amp; Joglo lawas&amp; Y. Djoko Marsito\par Aloysius Lamakey\\ \cline{2-7}</v>
      </c>
      <c r="K71" t="str">
        <f t="shared" si="5"/>
        <v>parse-kalit.py -t 2018 -b 10  -d 19</v>
      </c>
      <c r="L71">
        <v>2018</v>
      </c>
      <c r="M71">
        <v>10</v>
      </c>
      <c r="N71">
        <v>19</v>
      </c>
      <c r="O71" t="s">
        <v>262</v>
      </c>
    </row>
    <row r="72" spans="2:15">
      <c r="B72">
        <v>10</v>
      </c>
      <c r="C72">
        <v>20</v>
      </c>
      <c r="D72" t="str">
        <f t="shared" si="4"/>
        <v>Sabtu</v>
      </c>
      <c r="E72" t="s">
        <v>243</v>
      </c>
      <c r="F72" t="s">
        <v>263</v>
      </c>
      <c r="G72" t="s">
        <v>176</v>
      </c>
      <c r="H72" t="s">
        <v>204</v>
      </c>
      <c r="I72" t="s">
        <v>171</v>
      </c>
      <c r="J72" t="str">
        <f t="shared" si="3"/>
        <v>&amp; 20&amp;Sabtu&amp; Rosario&amp; Ef. 1:15-23,Mzm. 8:2-3a,4-5,6-7,Luk. 12:8-12,Sir. 24:1-22,&amp; C. Supriadi&amp; V. Indah Kartikasari\par Prima Ari\\ \cline{2-7}</v>
      </c>
      <c r="K72" t="str">
        <f t="shared" si="5"/>
        <v>parse-kalit.py -t 2018 -b 10  -d 20</v>
      </c>
      <c r="L72">
        <v>2018</v>
      </c>
      <c r="M72">
        <v>10</v>
      </c>
      <c r="N72">
        <v>20</v>
      </c>
      <c r="O72" t="s">
        <v>263</v>
      </c>
    </row>
    <row r="73" spans="2:15">
      <c r="B73">
        <v>10</v>
      </c>
      <c r="C73">
        <v>21</v>
      </c>
      <c r="D73" t="str">
        <f t="shared" si="4"/>
        <v>Minggu</v>
      </c>
      <c r="E73" t="s">
        <v>243</v>
      </c>
      <c r="F73" t="s">
        <v>264</v>
      </c>
      <c r="G73" t="s">
        <v>173</v>
      </c>
      <c r="H73" t="s">
        <v>207</v>
      </c>
      <c r="I73" t="s">
        <v>140</v>
      </c>
      <c r="J73" t="str">
        <f t="shared" si="3"/>
        <v>&amp; 21&amp;Minggu&amp; Rosario&amp; Yes. 53:10-11,Mzm. 33:4-5,18-19,20,22,Ibr. 4:14-16,Mrk. 10:35-45,Mrk. 10:42-45,Sir. 26:1-4,9-18,&amp; KRA YP Prononagoro&amp; A. Sri Supriyati\par Maria Sode Muda\\ \cline{2-7}</v>
      </c>
      <c r="K73" t="str">
        <f t="shared" si="5"/>
        <v>parse-kalit.py -t 2018 -b 10  -d 21</v>
      </c>
      <c r="L73">
        <v>2018</v>
      </c>
      <c r="M73">
        <v>10</v>
      </c>
      <c r="N73">
        <v>21</v>
      </c>
      <c r="O73" t="s">
        <v>264</v>
      </c>
    </row>
    <row r="74" spans="2:15">
      <c r="B74">
        <v>10</v>
      </c>
      <c r="C74">
        <v>22</v>
      </c>
      <c r="D74" t="str">
        <f t="shared" si="4"/>
        <v>Senin</v>
      </c>
      <c r="E74" t="s">
        <v>243</v>
      </c>
      <c r="F74" t="s">
        <v>265</v>
      </c>
      <c r="G74" t="s">
        <v>134</v>
      </c>
      <c r="H74" t="s">
        <v>174</v>
      </c>
      <c r="I74" t="s">
        <v>182</v>
      </c>
      <c r="J74" t="str">
        <f t="shared" ref="J74:J90" si="6">A74&amp;"&amp; "&amp;C74&amp;"&amp;"&amp;D74&amp;"&amp; "&amp;E74&amp;"&amp; "&amp;F74&amp;"&amp; "&amp;G74&amp;"&amp; "&amp;H74&amp;"\par "&amp;I74&amp;"\\ "&amp;IF(ISBLANK(A75),"\cline{2-7}","\hline")</f>
        <v>&amp; 22&amp;Senin&amp; Rosario&amp; Ef. 2:1-10,Mzm. 100:2,3,4,5,Luk. 12: 13-21,Sir. 27:22-28:7,&amp; Joglo lawas&amp; H.A. Wulandari\par Ign. Sandy\\ \cline{2-7}</v>
      </c>
      <c r="K74" t="str">
        <f t="shared" si="5"/>
        <v>parse-kalit.py -t 2018 -b 10  -d 22</v>
      </c>
      <c r="L74">
        <v>2018</v>
      </c>
      <c r="M74">
        <v>10</v>
      </c>
      <c r="N74">
        <v>22</v>
      </c>
      <c r="O74" t="s">
        <v>265</v>
      </c>
    </row>
    <row r="75" spans="2:15">
      <c r="B75">
        <v>10</v>
      </c>
      <c r="C75">
        <v>23</v>
      </c>
      <c r="D75" t="str">
        <f t="shared" si="4"/>
        <v>Selasa</v>
      </c>
      <c r="E75" t="s">
        <v>243</v>
      </c>
      <c r="F75" t="s">
        <v>266</v>
      </c>
      <c r="G75" t="s">
        <v>139</v>
      </c>
      <c r="H75" t="s">
        <v>179</v>
      </c>
      <c r="I75" t="s">
        <v>190</v>
      </c>
      <c r="J75" t="str">
        <f t="shared" si="6"/>
        <v>&amp; 23&amp;Selasa&amp; Rosario&amp; Ef. 2:12-22,Mzm. 85:9ab-10,11-12,13-14,Luk. 12:35-38,Sir. 29:1-13; 31:1-4,&amp; Y. Suyanto&amp; V. Isti Rudati\par Anastasia H. Djuwarni\\ \cline{2-7}</v>
      </c>
      <c r="K75" t="str">
        <f t="shared" si="5"/>
        <v>parse-kalit.py -t 2018 -b 10  -d 23</v>
      </c>
      <c r="L75">
        <v>2018</v>
      </c>
      <c r="M75">
        <v>10</v>
      </c>
      <c r="N75">
        <v>23</v>
      </c>
      <c r="O75" t="s">
        <v>266</v>
      </c>
    </row>
    <row r="76" spans="2:15">
      <c r="B76">
        <v>10</v>
      </c>
      <c r="C76">
        <v>24</v>
      </c>
      <c r="D76" t="str">
        <f t="shared" si="4"/>
        <v>Rabu</v>
      </c>
      <c r="E76" t="s">
        <v>243</v>
      </c>
      <c r="F76" t="s">
        <v>267</v>
      </c>
      <c r="G76" t="s">
        <v>185</v>
      </c>
      <c r="H76" t="s">
        <v>139</v>
      </c>
      <c r="I76" t="s">
        <v>200</v>
      </c>
      <c r="J76" t="str">
        <f t="shared" si="6"/>
        <v>&amp; 24&amp;Rabu&amp; Rosario&amp; Ef. 3:2-12,Yes. 12:2-3,4bcd,5-6,Luk. 12:39-48,Sir. 35:1-17,&amp; Heru Pratama, A&amp; Y. Suyanto\par Djoko Marsito\\ \cline{2-7}</v>
      </c>
      <c r="K76" t="str">
        <f t="shared" si="5"/>
        <v>parse-kalit.py -t 2018 -b 10  -d 24</v>
      </c>
      <c r="L76">
        <v>2018</v>
      </c>
      <c r="M76">
        <v>10</v>
      </c>
      <c r="N76">
        <v>24</v>
      </c>
      <c r="O76" t="s">
        <v>267</v>
      </c>
    </row>
    <row r="77" spans="2:15">
      <c r="B77">
        <v>10</v>
      </c>
      <c r="C77">
        <v>25</v>
      </c>
      <c r="D77" t="str">
        <f t="shared" si="4"/>
        <v>Kamis</v>
      </c>
      <c r="E77" t="s">
        <v>243</v>
      </c>
      <c r="F77" t="s">
        <v>268</v>
      </c>
      <c r="G77" t="s">
        <v>134</v>
      </c>
      <c r="H77" t="s">
        <v>131</v>
      </c>
      <c r="I77" t="s">
        <v>211</v>
      </c>
      <c r="J77" t="str">
        <f t="shared" si="6"/>
        <v>&amp; 25&amp;Kamis&amp; Rosario&amp; Ef. 3:14-21,Mzm. 33:1-2,4-5,11-12,18-19,Luk. 12:49-53,Sir. 38:24-39:11,&amp; Joglo lawas&amp; Anton Supriyana\par Y Suyanto\\ \cline{2-7}</v>
      </c>
      <c r="K77" t="str">
        <f t="shared" si="5"/>
        <v>parse-kalit.py -t 2018 -b 10  -d 25</v>
      </c>
      <c r="L77">
        <v>2018</v>
      </c>
      <c r="M77">
        <v>10</v>
      </c>
      <c r="N77">
        <v>25</v>
      </c>
      <c r="O77" t="s">
        <v>268</v>
      </c>
    </row>
    <row r="78" spans="2:15">
      <c r="B78">
        <v>10</v>
      </c>
      <c r="C78">
        <v>26</v>
      </c>
      <c r="D78" t="str">
        <f t="shared" si="4"/>
        <v>Jumat</v>
      </c>
      <c r="E78" t="s">
        <v>243</v>
      </c>
      <c r="F78" t="s">
        <v>269</v>
      </c>
      <c r="G78" t="s">
        <v>134</v>
      </c>
      <c r="H78" t="s">
        <v>186</v>
      </c>
      <c r="I78" t="s">
        <v>202</v>
      </c>
      <c r="J78" t="str">
        <f t="shared" si="6"/>
        <v>&amp; 26&amp;Jumat&amp; Rosario&amp; Ef. 4:1-6,Mzm. 24:1-2,3-4ab,5-6,Luk. 12:54-59,Sir. 42:15-25; 43:27-33,&amp; Joglo lawas&amp; C. Triyono\par Ch. Setya Prihatiningtyas\\ \cline{2-7}</v>
      </c>
      <c r="K78" t="str">
        <f t="shared" si="5"/>
        <v>parse-kalit.py -t 2018 -b 10  -d 26</v>
      </c>
      <c r="L78">
        <v>2018</v>
      </c>
      <c r="M78">
        <v>10</v>
      </c>
      <c r="N78">
        <v>26</v>
      </c>
      <c r="O78" t="s">
        <v>269</v>
      </c>
    </row>
    <row r="79" spans="2:15">
      <c r="B79">
        <v>10</v>
      </c>
      <c r="C79">
        <v>27</v>
      </c>
      <c r="D79" t="str">
        <f t="shared" si="4"/>
        <v>Sabtu</v>
      </c>
      <c r="E79" t="s">
        <v>243</v>
      </c>
      <c r="F79" t="s">
        <v>270</v>
      </c>
      <c r="G79" t="s">
        <v>178</v>
      </c>
      <c r="H79" t="s">
        <v>168</v>
      </c>
      <c r="I79" t="s">
        <v>199</v>
      </c>
      <c r="J79" t="str">
        <f t="shared" si="6"/>
        <v>&amp; 27&amp;Sabtu&amp; Rosario&amp; Ef. 4:7-16,Mzm. 122:1-2,3-4a,4b-5,Luk. 13:1-9,Sir. 51:1-12,&amp; V. Dalyono&amp; Ign. Stanley Andi P\par FX Sularto\\ \cline{2-7}</v>
      </c>
      <c r="K79" t="str">
        <f t="shared" si="5"/>
        <v>parse-kalit.py -t 2018 -b 10  -d 27</v>
      </c>
      <c r="L79">
        <v>2018</v>
      </c>
      <c r="M79">
        <v>10</v>
      </c>
      <c r="N79">
        <v>27</v>
      </c>
      <c r="O79" t="s">
        <v>270</v>
      </c>
    </row>
    <row r="80" spans="2:15">
      <c r="B80">
        <v>10</v>
      </c>
      <c r="C80">
        <v>28</v>
      </c>
      <c r="D80" t="str">
        <f t="shared" si="4"/>
        <v>Minggu</v>
      </c>
      <c r="E80" t="s">
        <v>243</v>
      </c>
      <c r="F80" t="s">
        <v>271</v>
      </c>
      <c r="G80" t="s">
        <v>134</v>
      </c>
      <c r="H80" t="s">
        <v>135</v>
      </c>
      <c r="I80" t="s">
        <v>158</v>
      </c>
      <c r="J80" t="str">
        <f t="shared" si="6"/>
        <v>&amp; 28&amp;Minggu&amp; Rosario&amp; Yer. 31:7-9,Mzm. 126:1-2ab,2cd-3,4-5,6,Ibr. 5:1-6,Mrk. 10:46-52,Keb. 1:1-15,&amp; Joglo lawas&amp; Eleonora Keso Muda\par Andre Keso Muda\\ \cline{2-7}</v>
      </c>
      <c r="K80" t="str">
        <f t="shared" si="5"/>
        <v>parse-kalit.py -t 2018 -b 10  -d 28</v>
      </c>
      <c r="L80">
        <v>2018</v>
      </c>
      <c r="M80">
        <v>10</v>
      </c>
      <c r="N80">
        <v>28</v>
      </c>
      <c r="O80" t="s">
        <v>271</v>
      </c>
    </row>
    <row r="81" spans="2:15">
      <c r="B81">
        <v>10</v>
      </c>
      <c r="C81">
        <v>29</v>
      </c>
      <c r="D81" t="str">
        <f t="shared" si="4"/>
        <v>Senin</v>
      </c>
      <c r="E81" t="s">
        <v>243</v>
      </c>
      <c r="F81" t="s">
        <v>272</v>
      </c>
      <c r="G81" t="s">
        <v>189</v>
      </c>
      <c r="H81" t="s">
        <v>183</v>
      </c>
      <c r="I81" t="s">
        <v>138</v>
      </c>
      <c r="J81" t="str">
        <f t="shared" si="6"/>
        <v>&amp; 29&amp;Senin&amp; Rosario&amp; Ef. 4:32-5:8,Mzm. 1:1-2,3,4,6,Luk. 13:10-17,Keb. 1:16-2:24,&amp; P. Suroyo&amp; A. Heru Pratama\par Y. Sudarmadi\\ \cline{2-7}</v>
      </c>
      <c r="K81" t="str">
        <f t="shared" si="5"/>
        <v>parse-kalit.py -t 2018 -b 10  -d 29</v>
      </c>
      <c r="L81">
        <v>2018</v>
      </c>
      <c r="M81">
        <v>10</v>
      </c>
      <c r="N81">
        <v>29</v>
      </c>
      <c r="O81" t="s">
        <v>272</v>
      </c>
    </row>
    <row r="82" spans="2:15">
      <c r="B82">
        <v>10</v>
      </c>
      <c r="C82">
        <v>30</v>
      </c>
      <c r="D82" t="str">
        <f t="shared" si="4"/>
        <v>Selasa</v>
      </c>
      <c r="E82" t="s">
        <v>243</v>
      </c>
      <c r="F82" t="s">
        <v>273</v>
      </c>
      <c r="G82" t="s">
        <v>134</v>
      </c>
      <c r="H82" t="s">
        <v>16</v>
      </c>
      <c r="I82" t="s">
        <v>164</v>
      </c>
      <c r="J82" t="str">
        <f t="shared" si="6"/>
        <v>&amp; 30&amp;Selasa&amp; Rosario&amp; Ef. 5:21-33,Mzm. 128:1-2,3,4-5,Luk. 13:18-21,Keb. 8:1-21,&amp; Joglo lawas&amp; Aloysius Lamakey\par Yulia Jatiningsih\\ \cline{2-7}</v>
      </c>
      <c r="K82" t="str">
        <f t="shared" si="5"/>
        <v>parse-kalit.py -t 2018 -b 10  -d 30</v>
      </c>
      <c r="L82">
        <v>2018</v>
      </c>
      <c r="M82">
        <v>10</v>
      </c>
      <c r="N82">
        <v>30</v>
      </c>
      <c r="O82" t="s">
        <v>273</v>
      </c>
    </row>
    <row r="83" spans="2:15">
      <c r="B83">
        <v>10</v>
      </c>
      <c r="C83">
        <v>31</v>
      </c>
      <c r="D83" t="str">
        <f t="shared" si="4"/>
        <v>Rabu</v>
      </c>
      <c r="E83" t="s">
        <v>274</v>
      </c>
      <c r="F83" t="s">
        <v>275</v>
      </c>
      <c r="G83" t="s">
        <v>134</v>
      </c>
      <c r="H83" t="s">
        <v>276</v>
      </c>
      <c r="J83" t="str">
        <f t="shared" si="6"/>
        <v>&amp; 31&amp;Rabu&amp; Pesta nama&amp; Ef. 6:1-9,Mzm. 145:10-11,12-13ab,13cd-14,Luk. 13:22-30,Keb. 4:1-20,&amp; Joglo lawas&amp; Prodiakon\par \\ \hline</v>
      </c>
      <c r="K83" t="str">
        <f t="shared" si="5"/>
        <v>parse-kalit.py -t 2018 -b 10  -d 31</v>
      </c>
      <c r="L83">
        <v>2018</v>
      </c>
      <c r="M83">
        <v>10</v>
      </c>
      <c r="N83">
        <v>31</v>
      </c>
      <c r="O83" t="s">
        <v>275</v>
      </c>
    </row>
    <row r="84" spans="1:15">
      <c r="A84" t="s">
        <v>277</v>
      </c>
      <c r="B84">
        <v>11</v>
      </c>
      <c r="C84">
        <v>8</v>
      </c>
      <c r="D84" t="str">
        <f t="shared" si="4"/>
        <v>Kamis</v>
      </c>
      <c r="E84" t="s">
        <v>128</v>
      </c>
      <c r="F84" t="s">
        <v>278</v>
      </c>
      <c r="G84" t="s">
        <v>186</v>
      </c>
      <c r="H84" t="s">
        <v>16</v>
      </c>
      <c r="I84" t="s">
        <v>158</v>
      </c>
      <c r="J84" t="str">
        <f t="shared" si="6"/>
        <v>November&amp; 8&amp;Kamis&amp; Doa lingkungan&amp; Tit. 2:1-8,11-14,Mzm. 37:3-4,18,23,27,29,Luk. 17:7-10,2Mak. 6:12-31,&amp; C. Triyono&amp; Aloysius Lamakey\par Andre Keso Muda\\ \cline{2-7}</v>
      </c>
      <c r="K84" t="str">
        <f t="shared" si="5"/>
        <v>parse-kalit.py -t 2018 -b 11  -d 8</v>
      </c>
      <c r="L84">
        <v>2018</v>
      </c>
      <c r="M84">
        <v>11</v>
      </c>
      <c r="N84">
        <v>8</v>
      </c>
      <c r="O84" t="s">
        <v>278</v>
      </c>
    </row>
    <row r="85" spans="2:15">
      <c r="B85">
        <v>11</v>
      </c>
      <c r="C85">
        <v>22</v>
      </c>
      <c r="D85" t="str">
        <f t="shared" si="4"/>
        <v>Kamis</v>
      </c>
      <c r="E85" t="s">
        <v>128</v>
      </c>
      <c r="F85" t="s">
        <v>279</v>
      </c>
      <c r="G85" t="s">
        <v>16</v>
      </c>
      <c r="H85" t="s">
        <v>130</v>
      </c>
      <c r="I85" t="s">
        <v>200</v>
      </c>
      <c r="J85" t="str">
        <f t="shared" si="6"/>
        <v>&amp; 22&amp;Kamis&amp; Doa lingkungan&amp; Why. 5:1-10,Mzm. 149:1-2,3-4,5-6a,9b,Luk. 19:41-44,Dan. 1:1-21,&amp; Aloysius Lamakey&amp; Neo Suradi\par Djoko Marsito\\ \hline</v>
      </c>
      <c r="K85" t="str">
        <f t="shared" si="5"/>
        <v>parse-kalit.py -t 2018 -b 11  -d 22</v>
      </c>
      <c r="L85">
        <v>2018</v>
      </c>
      <c r="M85">
        <v>11</v>
      </c>
      <c r="N85">
        <v>22</v>
      </c>
      <c r="O85" t="s">
        <v>279</v>
      </c>
    </row>
    <row r="86" spans="1:15">
      <c r="A86" t="s">
        <v>280</v>
      </c>
      <c r="B86">
        <v>12</v>
      </c>
      <c r="C86">
        <v>6</v>
      </c>
      <c r="D86" t="str">
        <f t="shared" si="4"/>
        <v>Kamis</v>
      </c>
      <c r="E86" t="s">
        <v>281</v>
      </c>
      <c r="F86" t="s">
        <v>282</v>
      </c>
      <c r="G86" t="s">
        <v>194</v>
      </c>
      <c r="H86" t="s">
        <v>143</v>
      </c>
      <c r="J86" t="str">
        <f t="shared" si="6"/>
        <v>Desember&amp; 6&amp;Kamis&amp; Adven I&amp; Yes. 26:1-6,Mzm. 118:1,8-9,19-21,25-27a,Mat. 7:21,24-27,Yes. 10:5-21,&amp; FX. Sularto&amp; Tim\par \\ \cline{2-7}</v>
      </c>
      <c r="K86" t="str">
        <f t="shared" si="5"/>
        <v>parse-kalit.py -t 2018 -b 12  -d 6</v>
      </c>
      <c r="L86">
        <v>2018</v>
      </c>
      <c r="M86">
        <v>12</v>
      </c>
      <c r="N86">
        <v>6</v>
      </c>
      <c r="O86" t="s">
        <v>282</v>
      </c>
    </row>
    <row r="87" spans="2:15">
      <c r="B87">
        <v>12</v>
      </c>
      <c r="C87">
        <v>13</v>
      </c>
      <c r="D87" t="str">
        <f t="shared" si="4"/>
        <v>Kamis</v>
      </c>
      <c r="E87" t="s">
        <v>283</v>
      </c>
      <c r="F87" t="s">
        <v>284</v>
      </c>
      <c r="G87" t="s">
        <v>194</v>
      </c>
      <c r="H87" t="s">
        <v>143</v>
      </c>
      <c r="J87" t="str">
        <f t="shared" si="6"/>
        <v>&amp; 13&amp;Kamis&amp; Adven II&amp; Yes. 41:13-20,Mzm. 145:9,10-11,12-13ab,Mat. 11:11-15,Rut. 2:1-13,&amp; FX. Sularto&amp; Tim\par \\ \cline{2-7}</v>
      </c>
      <c r="K87" t="str">
        <f t="shared" si="5"/>
        <v>parse-kalit.py -t 2018 -b 12  -d 13</v>
      </c>
      <c r="L87">
        <v>2018</v>
      </c>
      <c r="M87">
        <v>12</v>
      </c>
      <c r="N87">
        <v>13</v>
      </c>
      <c r="O87" t="s">
        <v>284</v>
      </c>
    </row>
    <row r="88" spans="2:15">
      <c r="B88">
        <v>12</v>
      </c>
      <c r="C88">
        <v>17</v>
      </c>
      <c r="D88" t="str">
        <f t="shared" si="4"/>
        <v>Senin</v>
      </c>
      <c r="E88" t="s">
        <v>285</v>
      </c>
      <c r="F88" t="s">
        <v>286</v>
      </c>
      <c r="G88" t="s">
        <v>194</v>
      </c>
      <c r="H88" t="s">
        <v>143</v>
      </c>
      <c r="J88" t="str">
        <f t="shared" si="6"/>
        <v>&amp; 17&amp;Senin&amp; Adven III&amp; Kej. 49:2,8-10,Mzm. 72:1-2,3-4ab,7-8,17,Mat. 1:1-17,Yes. 40:1-11,&amp; FX. Sularto&amp; Tim\par \\ \cline{2-7}</v>
      </c>
      <c r="K88" t="str">
        <f t="shared" si="5"/>
        <v>parse-kalit.py -t 2018 -b 12  -d 17</v>
      </c>
      <c r="L88">
        <v>2018</v>
      </c>
      <c r="M88">
        <v>12</v>
      </c>
      <c r="N88">
        <v>17</v>
      </c>
      <c r="O88" t="s">
        <v>286</v>
      </c>
    </row>
    <row r="89" spans="2:15">
      <c r="B89">
        <v>12</v>
      </c>
      <c r="C89">
        <v>20</v>
      </c>
      <c r="D89" t="str">
        <f t="shared" si="4"/>
        <v>Kamis</v>
      </c>
      <c r="E89" t="s">
        <v>287</v>
      </c>
      <c r="F89" t="s">
        <v>288</v>
      </c>
      <c r="G89" t="s">
        <v>194</v>
      </c>
      <c r="H89" t="s">
        <v>143</v>
      </c>
      <c r="J89" t="str">
        <f t="shared" si="6"/>
        <v>&amp; 20&amp;Kamis&amp; Adven IV&amp; Yes. 7:10-14,Mzm. 24:1-2,3-4ab,5-6,Luk. 1:26-38,Yes. 41:21-29,&amp; FX. Sularto&amp; Tim\par \\ \cline{2-7}</v>
      </c>
      <c r="K89" t="str">
        <f t="shared" si="5"/>
        <v>parse-kalit.py -t 2018 -b 12  -d 20</v>
      </c>
      <c r="L89">
        <v>2018</v>
      </c>
      <c r="M89">
        <v>12</v>
      </c>
      <c r="N89">
        <v>20</v>
      </c>
      <c r="O89" t="s">
        <v>288</v>
      </c>
    </row>
    <row r="90" spans="2:15">
      <c r="B90">
        <v>12</v>
      </c>
      <c r="C90">
        <v>27</v>
      </c>
      <c r="D90" t="str">
        <f t="shared" si="4"/>
        <v>Kamis</v>
      </c>
      <c r="E90" t="s">
        <v>289</v>
      </c>
      <c r="F90" t="s">
        <v>290</v>
      </c>
      <c r="G90" t="s">
        <v>134</v>
      </c>
      <c r="H90" t="s">
        <v>291</v>
      </c>
      <c r="J90" t="str">
        <f t="shared" si="6"/>
        <v>&amp; 27&amp;Kamis&amp; Pesta Natal&amp; 1Yoh. 1:1-4,Mzm. 97:1-2,5-6,11-12,Yoh. 20:2-8,1Yoh. 1:1-2:3,&amp; Joglo lawas&amp; OMK\par \\ \cline{2-7}</v>
      </c>
      <c r="K90" t="str">
        <f t="shared" si="5"/>
        <v>parse-kalit.py -t 2018 -b 12  -d 27</v>
      </c>
      <c r="L90">
        <v>2018</v>
      </c>
      <c r="M90">
        <v>12</v>
      </c>
      <c r="N90">
        <v>27</v>
      </c>
      <c r="O90" t="s">
        <v>290</v>
      </c>
    </row>
    <row r="100" spans="2:5">
      <c r="B100">
        <v>1</v>
      </c>
      <c r="C100" t="s">
        <v>292</v>
      </c>
      <c r="E100" t="str">
        <f>VLOOKUP(WEEKDAY(DATE(2018,B85,C85)),$B$100:$C$106,2)</f>
        <v>Kamis</v>
      </c>
    </row>
    <row r="101" spans="2:5">
      <c r="B101">
        <v>2</v>
      </c>
      <c r="C101" t="s">
        <v>293</v>
      </c>
      <c r="E101" t="str">
        <f t="shared" ref="E101:E106" si="7">VLOOKUP(WEEKDAY(DATE(2018,B86,C86)),$B$100:$C$106,2)</f>
        <v>Kamis</v>
      </c>
    </row>
    <row r="102" spans="2:7">
      <c r="B102">
        <v>3</v>
      </c>
      <c r="C102" t="s">
        <v>294</v>
      </c>
      <c r="E102" t="str">
        <f t="shared" si="7"/>
        <v>Kamis</v>
      </c>
      <c r="G102" t="s">
        <v>189</v>
      </c>
    </row>
    <row r="103" spans="2:7">
      <c r="B103">
        <v>4</v>
      </c>
      <c r="C103" t="s">
        <v>295</v>
      </c>
      <c r="E103" t="str">
        <f t="shared" si="7"/>
        <v>Senin</v>
      </c>
      <c r="G103" t="s">
        <v>186</v>
      </c>
    </row>
    <row r="104" spans="2:7">
      <c r="B104">
        <v>5</v>
      </c>
      <c r="C104" t="s">
        <v>296</v>
      </c>
      <c r="E104" t="str">
        <f t="shared" si="7"/>
        <v>Kamis</v>
      </c>
      <c r="G104" t="s">
        <v>134</v>
      </c>
    </row>
    <row r="105" spans="2:7">
      <c r="B105">
        <v>6</v>
      </c>
      <c r="C105" t="s">
        <v>297</v>
      </c>
      <c r="E105" t="str">
        <f t="shared" si="7"/>
        <v>Kamis</v>
      </c>
      <c r="G105" t="s">
        <v>16</v>
      </c>
    </row>
    <row r="106" spans="2:7">
      <c r="B106">
        <v>7</v>
      </c>
      <c r="C106" t="s">
        <v>298</v>
      </c>
      <c r="E106" t="str">
        <f t="shared" si="7"/>
        <v>Kamis</v>
      </c>
      <c r="G106" t="s">
        <v>199</v>
      </c>
    </row>
    <row r="107" spans="7:7">
      <c r="G107" t="s">
        <v>134</v>
      </c>
    </row>
    <row r="108" spans="7:7">
      <c r="G108" t="s">
        <v>158</v>
      </c>
    </row>
    <row r="109" spans="7:7">
      <c r="G109" t="s">
        <v>206</v>
      </c>
    </row>
    <row r="110" spans="7:7">
      <c r="G110" t="s">
        <v>134</v>
      </c>
    </row>
    <row r="111" spans="7:7">
      <c r="G111" t="s">
        <v>182</v>
      </c>
    </row>
    <row r="112" spans="7:7">
      <c r="G112" t="s">
        <v>130</v>
      </c>
    </row>
    <row r="113" spans="7:7">
      <c r="G113" t="s">
        <v>134</v>
      </c>
    </row>
    <row r="114" spans="7:7">
      <c r="G114" t="s">
        <v>138</v>
      </c>
    </row>
    <row r="116" spans="7:7">
      <c r="G116" t="s">
        <v>134</v>
      </c>
    </row>
    <row r="119" spans="7:7">
      <c r="G119" t="s">
        <v>134</v>
      </c>
    </row>
    <row r="120" spans="7:7">
      <c r="G120" t="s">
        <v>139</v>
      </c>
    </row>
    <row r="121" spans="7:7">
      <c r="G121" t="s">
        <v>134</v>
      </c>
    </row>
    <row r="122" spans="7:7">
      <c r="G122" t="s">
        <v>176</v>
      </c>
    </row>
    <row r="123" spans="7:7">
      <c r="G123" t="s">
        <v>178</v>
      </c>
    </row>
    <row r="124" spans="7:7">
      <c r="G124" t="s">
        <v>173</v>
      </c>
    </row>
    <row r="125" spans="7:7">
      <c r="G125" t="s">
        <v>134</v>
      </c>
    </row>
    <row r="126" spans="7:7">
      <c r="G126" t="s">
        <v>167</v>
      </c>
    </row>
    <row r="127" spans="7:7">
      <c r="G127" t="s">
        <v>131</v>
      </c>
    </row>
    <row r="128" spans="7:7">
      <c r="G128" t="s">
        <v>134</v>
      </c>
    </row>
    <row r="129" spans="7:7">
      <c r="G129" t="s">
        <v>134</v>
      </c>
    </row>
    <row r="130" spans="7:7">
      <c r="G130" t="s">
        <v>134</v>
      </c>
    </row>
    <row r="131" spans="7:7">
      <c r="G131" t="s">
        <v>134</v>
      </c>
    </row>
    <row r="132" spans="7:7">
      <c r="G132" t="s">
        <v>134</v>
      </c>
    </row>
    <row r="133" spans="7:7">
      <c r="G133" t="s">
        <v>185</v>
      </c>
    </row>
    <row r="134" spans="7:7">
      <c r="G134" t="s">
        <v>189</v>
      </c>
    </row>
    <row r="135" spans="7:7">
      <c r="G135" t="s">
        <v>186</v>
      </c>
    </row>
    <row r="136" spans="7:7">
      <c r="G136" t="s">
        <v>16</v>
      </c>
    </row>
    <row r="137" spans="7:7">
      <c r="G137" t="s">
        <v>199</v>
      </c>
    </row>
    <row r="138" spans="7:7">
      <c r="G138" t="s">
        <v>158</v>
      </c>
    </row>
    <row r="139" spans="7:7">
      <c r="G139" t="s">
        <v>189</v>
      </c>
    </row>
    <row r="140" spans="7:7">
      <c r="G140" t="s">
        <v>189</v>
      </c>
    </row>
    <row r="141" spans="7:7">
      <c r="G141" t="s">
        <v>189</v>
      </c>
    </row>
    <row r="142" spans="7:7">
      <c r="G142" t="s">
        <v>189</v>
      </c>
    </row>
    <row r="143" spans="7:7">
      <c r="G143" t="s">
        <v>206</v>
      </c>
    </row>
    <row r="144" spans="7:7">
      <c r="G144" t="s">
        <v>182</v>
      </c>
    </row>
    <row r="145" spans="7:7">
      <c r="G145" t="s">
        <v>134</v>
      </c>
    </row>
    <row r="146" spans="7:7">
      <c r="G146" t="s">
        <v>130</v>
      </c>
    </row>
    <row r="147" spans="7:7">
      <c r="G147" t="s">
        <v>138</v>
      </c>
    </row>
    <row r="148" spans="7:7">
      <c r="G148" t="s">
        <v>134</v>
      </c>
    </row>
    <row r="150" spans="7:7">
      <c r="G150" t="s">
        <v>156</v>
      </c>
    </row>
    <row r="151" spans="7:7">
      <c r="G151" t="s">
        <v>134</v>
      </c>
    </row>
    <row r="152" spans="7:7">
      <c r="G152" t="s">
        <v>163</v>
      </c>
    </row>
    <row r="153" spans="7:7">
      <c r="G153" t="s">
        <v>134</v>
      </c>
    </row>
    <row r="154" spans="7:7">
      <c r="G154" t="s">
        <v>173</v>
      </c>
    </row>
    <row r="155" spans="7:7">
      <c r="G155" t="s">
        <v>134</v>
      </c>
    </row>
    <row r="156" spans="7:7">
      <c r="G156" t="s">
        <v>178</v>
      </c>
    </row>
    <row r="157" spans="7:7">
      <c r="G157" t="s">
        <v>176</v>
      </c>
    </row>
    <row r="158" spans="7:7">
      <c r="G158" t="s">
        <v>134</v>
      </c>
    </row>
    <row r="159" spans="7:7">
      <c r="G159" t="s">
        <v>139</v>
      </c>
    </row>
    <row r="160" spans="7:7">
      <c r="G160" t="s">
        <v>167</v>
      </c>
    </row>
    <row r="161" spans="7:7">
      <c r="G161" t="s">
        <v>134</v>
      </c>
    </row>
    <row r="162" spans="7:7">
      <c r="G162" t="s">
        <v>131</v>
      </c>
    </row>
    <row r="163" spans="7:7">
      <c r="G163" t="s">
        <v>189</v>
      </c>
    </row>
    <row r="164" spans="7:7">
      <c r="G164" t="s">
        <v>134</v>
      </c>
    </row>
    <row r="165" spans="7:7">
      <c r="G165" t="s">
        <v>186</v>
      </c>
    </row>
    <row r="166" spans="7:7">
      <c r="G166" t="s">
        <v>16</v>
      </c>
    </row>
    <row r="167" spans="7:7">
      <c r="G167" t="s">
        <v>134</v>
      </c>
    </row>
    <row r="168" spans="7:7">
      <c r="G168" t="s">
        <v>199</v>
      </c>
    </row>
    <row r="169" spans="7:7">
      <c r="G169" t="s">
        <v>158</v>
      </c>
    </row>
    <row r="170" spans="7:7">
      <c r="G170" t="s">
        <v>134</v>
      </c>
    </row>
    <row r="171" spans="7:7">
      <c r="G171" t="s">
        <v>134</v>
      </c>
    </row>
    <row r="172" spans="7:7">
      <c r="G172" t="s">
        <v>134</v>
      </c>
    </row>
    <row r="173" spans="7:7">
      <c r="G173" t="s">
        <v>134</v>
      </c>
    </row>
    <row r="174" spans="7:7">
      <c r="G174" t="s">
        <v>206</v>
      </c>
    </row>
    <row r="175" spans="7:7">
      <c r="G175" t="s">
        <v>182</v>
      </c>
    </row>
    <row r="176" spans="7:7">
      <c r="G176" t="s">
        <v>194</v>
      </c>
    </row>
    <row r="177" spans="7:7">
      <c r="G177" t="s">
        <v>194</v>
      </c>
    </row>
    <row r="178" spans="7:7">
      <c r="G178" t="s">
        <v>194</v>
      </c>
    </row>
    <row r="179" spans="7:7">
      <c r="G179" t="s">
        <v>194</v>
      </c>
    </row>
    <row r="180" spans="7:7">
      <c r="G180" t="s">
        <v>134</v>
      </c>
    </row>
  </sheetData>
  <autoFilter ref="A1:I90"/>
  <pageMargins left="0.7875" right="0.7875" top="1.02430555555556" bottom="1.02430555555556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3"/>
  <sheetViews>
    <sheetView workbookViewId="0">
      <selection activeCell="B4" sqref="B4"/>
    </sheetView>
  </sheetViews>
  <sheetFormatPr defaultColWidth="9.14285714285714" defaultRowHeight="11.25" outlineLevelCol="5"/>
  <cols>
    <col min="1" max="1" width="21.8571428571429" customWidth="1"/>
    <col min="2" max="3" width="5.71428571428571" customWidth="1"/>
    <col min="4" max="4" width="27" customWidth="1"/>
    <col min="5" max="5" width="14.8571428571429" customWidth="1"/>
    <col min="6" max="6" width="5.71428571428571" customWidth="1"/>
  </cols>
  <sheetData>
    <row r="1" spans="1:6">
      <c r="A1" s="1" t="s">
        <v>299</v>
      </c>
      <c r="B1" s="2"/>
      <c r="C1"/>
      <c r="D1" s="1" t="s">
        <v>299</v>
      </c>
      <c r="E1" s="17"/>
      <c r="F1" s="14"/>
    </row>
    <row r="2" spans="1:6">
      <c r="A2" s="3" t="s">
        <v>124</v>
      </c>
      <c r="B2" s="4" t="s">
        <v>300</v>
      </c>
      <c r="C2"/>
      <c r="D2" s="5" t="s">
        <v>125</v>
      </c>
      <c r="E2" s="18" t="s">
        <v>123</v>
      </c>
      <c r="F2" s="4" t="s">
        <v>300</v>
      </c>
    </row>
    <row r="3" spans="1:6">
      <c r="A3" s="6" t="s">
        <v>16</v>
      </c>
      <c r="B3" s="7">
        <v>3</v>
      </c>
      <c r="C3"/>
      <c r="D3" s="6" t="s">
        <v>170</v>
      </c>
      <c r="E3" s="19" t="s">
        <v>161</v>
      </c>
      <c r="F3" s="7">
        <v>1</v>
      </c>
    </row>
    <row r="4" spans="1:6">
      <c r="A4" s="8" t="s">
        <v>158</v>
      </c>
      <c r="B4" s="9">
        <v>2</v>
      </c>
      <c r="C4"/>
      <c r="D4" s="10"/>
      <c r="E4" s="20" t="s">
        <v>243</v>
      </c>
      <c r="F4" s="9">
        <v>1</v>
      </c>
    </row>
    <row r="5" spans="1:6">
      <c r="A5" s="8" t="s">
        <v>176</v>
      </c>
      <c r="B5" s="9">
        <v>2</v>
      </c>
      <c r="C5"/>
      <c r="D5" s="11" t="s">
        <v>301</v>
      </c>
      <c r="E5" s="21"/>
      <c r="F5" s="22">
        <v>2</v>
      </c>
    </row>
    <row r="6" spans="1:6">
      <c r="A6" s="8" t="s">
        <v>186</v>
      </c>
      <c r="B6" s="9">
        <v>3</v>
      </c>
      <c r="C6"/>
      <c r="D6" s="12" t="s">
        <v>183</v>
      </c>
      <c r="E6" s="20" t="s">
        <v>161</v>
      </c>
      <c r="F6" s="9">
        <v>1</v>
      </c>
    </row>
    <row r="7" spans="1:6">
      <c r="A7" s="8" t="s">
        <v>194</v>
      </c>
      <c r="B7" s="9">
        <v>6</v>
      </c>
      <c r="C7"/>
      <c r="D7" s="10"/>
      <c r="E7" s="20" t="s">
        <v>128</v>
      </c>
      <c r="F7" s="9">
        <v>1</v>
      </c>
    </row>
    <row r="8" spans="1:6">
      <c r="A8" s="8" t="s">
        <v>185</v>
      </c>
      <c r="B8" s="9">
        <v>3</v>
      </c>
      <c r="C8"/>
      <c r="D8" s="13"/>
      <c r="E8" s="23" t="s">
        <v>243</v>
      </c>
      <c r="F8" s="24">
        <v>1</v>
      </c>
    </row>
    <row r="9" spans="1:6">
      <c r="A9" s="8" t="s">
        <v>182</v>
      </c>
      <c r="B9" s="9">
        <v>2</v>
      </c>
      <c r="C9"/>
      <c r="D9" s="13" t="s">
        <v>302</v>
      </c>
      <c r="E9" s="25"/>
      <c r="F9" s="22">
        <v>3</v>
      </c>
    </row>
    <row r="10" spans="1:6">
      <c r="A10" s="8" t="s">
        <v>134</v>
      </c>
      <c r="B10" s="9">
        <v>27</v>
      </c>
      <c r="C10"/>
      <c r="D10" s="14" t="s">
        <v>16</v>
      </c>
      <c r="E10" s="20" t="s">
        <v>161</v>
      </c>
      <c r="F10" s="9">
        <v>1</v>
      </c>
    </row>
    <row r="11" spans="1:6">
      <c r="A11" s="8" t="s">
        <v>173</v>
      </c>
      <c r="B11" s="9">
        <v>3</v>
      </c>
      <c r="C11"/>
      <c r="D11" s="10"/>
      <c r="E11" s="20" t="s">
        <v>128</v>
      </c>
      <c r="F11" s="9">
        <v>1</v>
      </c>
    </row>
    <row r="12" spans="1:6">
      <c r="A12" s="8" t="s">
        <v>213</v>
      </c>
      <c r="B12" s="9">
        <v>2</v>
      </c>
      <c r="C12"/>
      <c r="D12" s="13"/>
      <c r="E12" s="23" t="s">
        <v>243</v>
      </c>
      <c r="F12" s="24">
        <v>2</v>
      </c>
    </row>
    <row r="13" spans="1:6">
      <c r="A13" s="8" t="s">
        <v>198</v>
      </c>
      <c r="B13" s="9">
        <v>2</v>
      </c>
      <c r="C13"/>
      <c r="D13" s="13" t="s">
        <v>303</v>
      </c>
      <c r="E13" s="25"/>
      <c r="F13" s="22">
        <v>4</v>
      </c>
    </row>
    <row r="14" spans="1:6">
      <c r="A14" s="8" t="s">
        <v>163</v>
      </c>
      <c r="B14" s="9">
        <v>3</v>
      </c>
      <c r="C14"/>
      <c r="D14" s="15" t="s">
        <v>190</v>
      </c>
      <c r="E14" s="20" t="s">
        <v>161</v>
      </c>
      <c r="F14" s="9">
        <v>1</v>
      </c>
    </row>
    <row r="15" spans="1:6">
      <c r="A15" s="8" t="s">
        <v>130</v>
      </c>
      <c r="B15" s="9">
        <v>3</v>
      </c>
      <c r="C15"/>
      <c r="D15" s="13"/>
      <c r="E15" s="23" t="s">
        <v>243</v>
      </c>
      <c r="F15" s="24">
        <v>1</v>
      </c>
    </row>
    <row r="16" spans="1:6">
      <c r="A16" s="8" t="s">
        <v>189</v>
      </c>
      <c r="B16" s="9">
        <v>6</v>
      </c>
      <c r="C16"/>
      <c r="D16" s="13" t="s">
        <v>304</v>
      </c>
      <c r="E16" s="25"/>
      <c r="F16" s="22">
        <v>2</v>
      </c>
    </row>
    <row r="17" spans="1:6">
      <c r="A17" s="8" t="s">
        <v>167</v>
      </c>
      <c r="B17" s="9">
        <v>3</v>
      </c>
      <c r="C17"/>
      <c r="D17" s="14" t="s">
        <v>158</v>
      </c>
      <c r="E17" s="20" t="s">
        <v>161</v>
      </c>
      <c r="F17" s="9">
        <v>2</v>
      </c>
    </row>
    <row r="18" spans="1:6">
      <c r="A18" s="8" t="s">
        <v>206</v>
      </c>
      <c r="B18" s="9">
        <v>2</v>
      </c>
      <c r="C18"/>
      <c r="D18" s="10"/>
      <c r="E18" s="20" t="s">
        <v>128</v>
      </c>
      <c r="F18" s="9">
        <v>1</v>
      </c>
    </row>
    <row r="19" spans="1:6">
      <c r="A19" s="8" t="s">
        <v>178</v>
      </c>
      <c r="B19" s="9">
        <v>3</v>
      </c>
      <c r="C19"/>
      <c r="D19" s="13"/>
      <c r="E19" s="23" t="s">
        <v>243</v>
      </c>
      <c r="F19" s="24">
        <v>1</v>
      </c>
    </row>
    <row r="20" spans="1:6">
      <c r="A20" s="8" t="s">
        <v>156</v>
      </c>
      <c r="B20" s="9">
        <v>3</v>
      </c>
      <c r="C20"/>
      <c r="D20" s="13" t="s">
        <v>305</v>
      </c>
      <c r="E20" s="25"/>
      <c r="F20" s="22">
        <v>4</v>
      </c>
    </row>
    <row r="21" spans="1:6">
      <c r="A21" s="8" t="s">
        <v>138</v>
      </c>
      <c r="B21" s="9">
        <v>3</v>
      </c>
      <c r="C21"/>
      <c r="D21" s="14" t="s">
        <v>131</v>
      </c>
      <c r="E21" s="20" t="s">
        <v>161</v>
      </c>
      <c r="F21" s="9">
        <v>1</v>
      </c>
    </row>
    <row r="22" spans="1:6">
      <c r="A22" s="8" t="s">
        <v>139</v>
      </c>
      <c r="B22" s="9">
        <v>8</v>
      </c>
      <c r="C22"/>
      <c r="D22" s="10"/>
      <c r="E22" s="20" t="s">
        <v>128</v>
      </c>
      <c r="F22" s="9">
        <v>2</v>
      </c>
    </row>
    <row r="23" spans="1:6">
      <c r="A23" s="16" t="s">
        <v>306</v>
      </c>
      <c r="B23" s="4">
        <v>89</v>
      </c>
      <c r="C23"/>
      <c r="D23" s="13"/>
      <c r="E23" s="23" t="s">
        <v>243</v>
      </c>
      <c r="F23" s="24">
        <v>1</v>
      </c>
    </row>
    <row r="24" spans="4:6">
      <c r="D24" s="13" t="s">
        <v>307</v>
      </c>
      <c r="E24" s="25"/>
      <c r="F24" s="22">
        <v>4</v>
      </c>
    </row>
    <row r="25" spans="4:6">
      <c r="D25" s="15" t="s">
        <v>207</v>
      </c>
      <c r="E25" s="20" t="s">
        <v>161</v>
      </c>
      <c r="F25" s="9">
        <v>1</v>
      </c>
    </row>
    <row r="26" spans="4:6">
      <c r="D26" s="13"/>
      <c r="E26" s="23" t="s">
        <v>243</v>
      </c>
      <c r="F26" s="24">
        <v>1</v>
      </c>
    </row>
    <row r="27" spans="4:6">
      <c r="D27" s="13" t="s">
        <v>308</v>
      </c>
      <c r="E27" s="25"/>
      <c r="F27" s="22">
        <v>2</v>
      </c>
    </row>
    <row r="28" spans="4:6">
      <c r="D28" s="15" t="s">
        <v>202</v>
      </c>
      <c r="E28" s="20" t="s">
        <v>161</v>
      </c>
      <c r="F28" s="9">
        <v>1</v>
      </c>
    </row>
    <row r="29" spans="4:6">
      <c r="D29" s="13"/>
      <c r="E29" s="23" t="s">
        <v>243</v>
      </c>
      <c r="F29" s="24">
        <v>1</v>
      </c>
    </row>
    <row r="30" spans="4:6">
      <c r="D30" s="13" t="s">
        <v>309</v>
      </c>
      <c r="E30" s="25"/>
      <c r="F30" s="22">
        <v>2</v>
      </c>
    </row>
    <row r="31" spans="4:6">
      <c r="D31" s="15" t="s">
        <v>186</v>
      </c>
      <c r="E31" s="20" t="s">
        <v>161</v>
      </c>
      <c r="F31" s="9">
        <v>1</v>
      </c>
    </row>
    <row r="32" spans="4:6">
      <c r="D32" s="13"/>
      <c r="E32" s="23" t="s">
        <v>243</v>
      </c>
      <c r="F32" s="24">
        <v>1</v>
      </c>
    </row>
    <row r="33" spans="4:6">
      <c r="D33" s="13" t="s">
        <v>310</v>
      </c>
      <c r="E33" s="25"/>
      <c r="F33" s="22">
        <v>2</v>
      </c>
    </row>
    <row r="34" spans="4:6">
      <c r="D34" s="15" t="s">
        <v>135</v>
      </c>
      <c r="E34" s="20" t="s">
        <v>161</v>
      </c>
      <c r="F34" s="9">
        <v>1</v>
      </c>
    </row>
    <row r="35" spans="4:6">
      <c r="D35" s="15"/>
      <c r="E35" s="26" t="s">
        <v>243</v>
      </c>
      <c r="F35" s="24">
        <v>1</v>
      </c>
    </row>
    <row r="36" spans="4:6">
      <c r="D36" s="13" t="s">
        <v>311</v>
      </c>
      <c r="E36" s="21"/>
      <c r="F36" s="22">
        <v>2</v>
      </c>
    </row>
    <row r="37" spans="4:6">
      <c r="D37" s="13" t="s">
        <v>199</v>
      </c>
      <c r="E37" s="20" t="s">
        <v>161</v>
      </c>
      <c r="F37" s="9">
        <v>1</v>
      </c>
    </row>
    <row r="38" spans="4:6">
      <c r="D38" s="13"/>
      <c r="E38" s="23" t="s">
        <v>243</v>
      </c>
      <c r="F38" s="24">
        <v>1</v>
      </c>
    </row>
    <row r="39" spans="4:6">
      <c r="D39" s="13" t="s">
        <v>312</v>
      </c>
      <c r="E39" s="25"/>
      <c r="F39" s="22">
        <v>2</v>
      </c>
    </row>
    <row r="40" spans="4:6">
      <c r="D40" s="15" t="s">
        <v>174</v>
      </c>
      <c r="E40" s="20" t="s">
        <v>243</v>
      </c>
      <c r="F40" s="9">
        <v>1</v>
      </c>
    </row>
    <row r="41" spans="4:6">
      <c r="D41" s="11" t="s">
        <v>313</v>
      </c>
      <c r="E41" s="21"/>
      <c r="F41" s="22">
        <v>1</v>
      </c>
    </row>
    <row r="42" spans="4:6">
      <c r="D42" s="13" t="s">
        <v>182</v>
      </c>
      <c r="E42" s="20" t="s">
        <v>161</v>
      </c>
      <c r="F42" s="9">
        <v>1</v>
      </c>
    </row>
    <row r="43" spans="4:6">
      <c r="D43" s="13"/>
      <c r="E43" s="23" t="s">
        <v>243</v>
      </c>
      <c r="F43" s="24">
        <v>1</v>
      </c>
    </row>
    <row r="44" spans="4:6">
      <c r="D44" s="13" t="s">
        <v>314</v>
      </c>
      <c r="E44" s="25"/>
      <c r="F44" s="22">
        <v>2</v>
      </c>
    </row>
    <row r="45" spans="4:6">
      <c r="D45" s="15" t="s">
        <v>168</v>
      </c>
      <c r="E45" s="20" t="s">
        <v>243</v>
      </c>
      <c r="F45" s="9">
        <v>1</v>
      </c>
    </row>
    <row r="46" spans="4:6">
      <c r="D46" s="11" t="s">
        <v>315</v>
      </c>
      <c r="E46" s="21"/>
      <c r="F46" s="22">
        <v>1</v>
      </c>
    </row>
    <row r="47" spans="4:6">
      <c r="D47" s="13" t="s">
        <v>159</v>
      </c>
      <c r="E47" s="20" t="s">
        <v>161</v>
      </c>
      <c r="F47" s="9">
        <v>2</v>
      </c>
    </row>
    <row r="48" spans="4:6">
      <c r="D48" s="13"/>
      <c r="E48" s="23" t="s">
        <v>243</v>
      </c>
      <c r="F48" s="24">
        <v>2</v>
      </c>
    </row>
    <row r="49" spans="4:6">
      <c r="D49" s="13" t="s">
        <v>316</v>
      </c>
      <c r="E49" s="25"/>
      <c r="F49" s="22">
        <v>4</v>
      </c>
    </row>
    <row r="50" spans="4:6">
      <c r="D50" s="15" t="s">
        <v>140</v>
      </c>
      <c r="E50" s="20" t="s">
        <v>161</v>
      </c>
      <c r="F50" s="9">
        <v>2</v>
      </c>
    </row>
    <row r="51" spans="4:6">
      <c r="D51" s="13"/>
      <c r="E51" s="23" t="s">
        <v>243</v>
      </c>
      <c r="F51" s="24">
        <v>1</v>
      </c>
    </row>
    <row r="52" spans="4:6">
      <c r="D52" s="13" t="s">
        <v>317</v>
      </c>
      <c r="E52" s="25"/>
      <c r="F52" s="22">
        <v>3</v>
      </c>
    </row>
    <row r="53" spans="4:6">
      <c r="D53" s="13" t="s">
        <v>165</v>
      </c>
      <c r="E53" s="27" t="s">
        <v>161</v>
      </c>
      <c r="F53" s="28">
        <v>2</v>
      </c>
    </row>
    <row r="54" spans="4:6">
      <c r="D54" s="13"/>
      <c r="E54" s="25" t="s">
        <v>128</v>
      </c>
      <c r="F54" s="22">
        <v>1</v>
      </c>
    </row>
    <row r="55" spans="4:6">
      <c r="D55" s="15"/>
      <c r="E55" s="20" t="s">
        <v>243</v>
      </c>
      <c r="F55" s="9">
        <v>1</v>
      </c>
    </row>
    <row r="56" spans="4:6">
      <c r="D56" s="13" t="s">
        <v>318</v>
      </c>
      <c r="E56" s="21"/>
      <c r="F56" s="22">
        <v>4</v>
      </c>
    </row>
    <row r="57" spans="4:6">
      <c r="D57" s="13" t="s">
        <v>130</v>
      </c>
      <c r="E57" s="20" t="s">
        <v>161</v>
      </c>
      <c r="F57" s="9">
        <v>2</v>
      </c>
    </row>
    <row r="58" spans="4:6">
      <c r="D58" s="15"/>
      <c r="E58" s="25" t="s">
        <v>128</v>
      </c>
      <c r="F58" s="22">
        <v>2</v>
      </c>
    </row>
    <row r="59" spans="4:6">
      <c r="D59" s="13"/>
      <c r="E59" s="27" t="s">
        <v>243</v>
      </c>
      <c r="F59" s="28">
        <v>1</v>
      </c>
    </row>
    <row r="60" spans="4:6">
      <c r="D60" s="13" t="s">
        <v>319</v>
      </c>
      <c r="E60" s="25"/>
      <c r="F60" s="22">
        <v>5</v>
      </c>
    </row>
    <row r="61" spans="4:6">
      <c r="D61" s="15" t="s">
        <v>291</v>
      </c>
      <c r="E61" s="20" t="s">
        <v>289</v>
      </c>
      <c r="F61" s="9">
        <v>1</v>
      </c>
    </row>
    <row r="62" spans="4:6">
      <c r="D62" s="15" t="s">
        <v>320</v>
      </c>
      <c r="E62" s="25"/>
      <c r="F62" s="22">
        <v>1</v>
      </c>
    </row>
    <row r="63" spans="4:6">
      <c r="D63" s="13" t="s">
        <v>171</v>
      </c>
      <c r="E63" s="27" t="s">
        <v>161</v>
      </c>
      <c r="F63" s="28">
        <v>1</v>
      </c>
    </row>
    <row r="64" spans="4:6">
      <c r="D64" s="13"/>
      <c r="E64" s="25" t="s">
        <v>128</v>
      </c>
      <c r="F64" s="22">
        <v>1</v>
      </c>
    </row>
    <row r="65" spans="4:6">
      <c r="D65" s="15"/>
      <c r="E65" s="20" t="s">
        <v>243</v>
      </c>
      <c r="F65" s="9">
        <v>1</v>
      </c>
    </row>
    <row r="66" spans="4:6">
      <c r="D66" s="15" t="s">
        <v>321</v>
      </c>
      <c r="E66" s="25"/>
      <c r="F66" s="22">
        <v>3</v>
      </c>
    </row>
    <row r="67" spans="4:6">
      <c r="D67" s="13" t="s">
        <v>276</v>
      </c>
      <c r="E67" s="27" t="s">
        <v>274</v>
      </c>
      <c r="F67" s="28">
        <v>1</v>
      </c>
    </row>
    <row r="68" spans="4:6">
      <c r="D68" s="13" t="s">
        <v>322</v>
      </c>
      <c r="E68" s="25"/>
      <c r="F68" s="22">
        <v>1</v>
      </c>
    </row>
    <row r="69" spans="4:6">
      <c r="D69" s="13" t="s">
        <v>167</v>
      </c>
      <c r="E69" s="27" t="s">
        <v>161</v>
      </c>
      <c r="F69" s="28">
        <v>1</v>
      </c>
    </row>
    <row r="70" spans="4:6">
      <c r="D70" s="13"/>
      <c r="E70" s="26" t="s">
        <v>243</v>
      </c>
      <c r="F70" s="24">
        <v>1</v>
      </c>
    </row>
    <row r="71" spans="4:6">
      <c r="D71" s="15" t="s">
        <v>323</v>
      </c>
      <c r="E71" s="25"/>
      <c r="F71" s="22">
        <v>2</v>
      </c>
    </row>
    <row r="72" spans="4:6">
      <c r="D72" s="15" t="s">
        <v>132</v>
      </c>
      <c r="E72" s="31" t="s">
        <v>161</v>
      </c>
      <c r="F72" s="32">
        <v>1</v>
      </c>
    </row>
    <row r="73" spans="4:6">
      <c r="D73" s="13"/>
      <c r="E73" s="27" t="s">
        <v>243</v>
      </c>
      <c r="F73" s="28">
        <v>1</v>
      </c>
    </row>
    <row r="74" spans="4:6">
      <c r="D74" s="13" t="s">
        <v>324</v>
      </c>
      <c r="E74" s="25"/>
      <c r="F74" s="22">
        <v>2</v>
      </c>
    </row>
    <row r="75" spans="4:6">
      <c r="D75" s="13" t="s">
        <v>143</v>
      </c>
      <c r="E75" s="33" t="s">
        <v>281</v>
      </c>
      <c r="F75" s="32">
        <v>1</v>
      </c>
    </row>
    <row r="76" spans="4:6">
      <c r="D76" s="13"/>
      <c r="E76" s="20" t="s">
        <v>283</v>
      </c>
      <c r="F76" s="9">
        <v>1</v>
      </c>
    </row>
    <row r="77" spans="4:6">
      <c r="D77" s="13"/>
      <c r="E77" s="21" t="s">
        <v>285</v>
      </c>
      <c r="F77" s="22">
        <v>1</v>
      </c>
    </row>
    <row r="78" spans="4:6">
      <c r="D78" s="12"/>
      <c r="E78" s="20" t="s">
        <v>287</v>
      </c>
      <c r="F78" s="9">
        <v>1</v>
      </c>
    </row>
    <row r="79" spans="4:6">
      <c r="D79" s="10"/>
      <c r="E79" s="20" t="s">
        <v>141</v>
      </c>
      <c r="F79" s="9">
        <v>1</v>
      </c>
    </row>
    <row r="80" spans="4:6">
      <c r="D80" s="13"/>
      <c r="E80" s="21" t="s">
        <v>145</v>
      </c>
      <c r="F80" s="22">
        <v>1</v>
      </c>
    </row>
    <row r="81" spans="4:6">
      <c r="D81" s="12"/>
      <c r="E81" s="20" t="s">
        <v>147</v>
      </c>
      <c r="F81" s="9">
        <v>1</v>
      </c>
    </row>
    <row r="82" spans="4:6">
      <c r="D82" s="29"/>
      <c r="E82" s="20" t="s">
        <v>149</v>
      </c>
      <c r="F82" s="9">
        <v>1</v>
      </c>
    </row>
    <row r="83" spans="4:6">
      <c r="D83" s="29"/>
      <c r="E83" s="20" t="s">
        <v>151</v>
      </c>
      <c r="F83" s="9">
        <v>1</v>
      </c>
    </row>
    <row r="84" spans="4:6">
      <c r="D84" s="29"/>
      <c r="E84" s="20" t="s">
        <v>234</v>
      </c>
      <c r="F84" s="9">
        <v>1</v>
      </c>
    </row>
    <row r="85" spans="4:6">
      <c r="D85" s="29"/>
      <c r="E85" s="20" t="s">
        <v>236</v>
      </c>
      <c r="F85" s="9">
        <v>1</v>
      </c>
    </row>
    <row r="86" spans="4:6">
      <c r="D86" s="29"/>
      <c r="E86" s="20" t="s">
        <v>238</v>
      </c>
      <c r="F86" s="9">
        <v>1</v>
      </c>
    </row>
    <row r="87" spans="4:6">
      <c r="D87" s="10"/>
      <c r="E87" s="20" t="s">
        <v>240</v>
      </c>
      <c r="F87" s="9">
        <v>1</v>
      </c>
    </row>
    <row r="88" spans="4:6">
      <c r="D88" s="15" t="s">
        <v>325</v>
      </c>
      <c r="E88" s="25"/>
      <c r="F88" s="22">
        <v>13</v>
      </c>
    </row>
    <row r="89" spans="4:6">
      <c r="D89" s="15" t="s">
        <v>204</v>
      </c>
      <c r="E89" s="31" t="s">
        <v>161</v>
      </c>
      <c r="F89" s="32">
        <v>1</v>
      </c>
    </row>
    <row r="90" spans="4:6">
      <c r="D90" s="15"/>
      <c r="E90" s="20" t="s">
        <v>243</v>
      </c>
      <c r="F90" s="9">
        <v>1</v>
      </c>
    </row>
    <row r="91" spans="4:6">
      <c r="D91" s="15" t="s">
        <v>326</v>
      </c>
      <c r="E91" s="25"/>
      <c r="F91" s="22">
        <v>2</v>
      </c>
    </row>
    <row r="92" spans="4:6">
      <c r="D92" s="15" t="s">
        <v>179</v>
      </c>
      <c r="E92" s="31" t="s">
        <v>161</v>
      </c>
      <c r="F92" s="32">
        <v>1</v>
      </c>
    </row>
    <row r="93" spans="4:6">
      <c r="D93" s="15"/>
      <c r="E93" s="20" t="s">
        <v>243</v>
      </c>
      <c r="F93" s="9">
        <v>1</v>
      </c>
    </row>
    <row r="94" spans="4:6">
      <c r="D94" s="13" t="s">
        <v>327</v>
      </c>
      <c r="E94" s="21"/>
      <c r="F94" s="22">
        <v>2</v>
      </c>
    </row>
    <row r="95" spans="4:6">
      <c r="D95" s="13" t="s">
        <v>156</v>
      </c>
      <c r="E95" s="31" t="s">
        <v>161</v>
      </c>
      <c r="F95" s="32">
        <v>1</v>
      </c>
    </row>
    <row r="96" spans="4:6">
      <c r="D96" s="15"/>
      <c r="E96" s="20" t="s">
        <v>128</v>
      </c>
      <c r="F96" s="9">
        <v>1</v>
      </c>
    </row>
    <row r="97" spans="4:6">
      <c r="D97" s="13"/>
      <c r="E97" s="21" t="s">
        <v>154</v>
      </c>
      <c r="F97" s="22">
        <v>1</v>
      </c>
    </row>
    <row r="98" spans="4:6">
      <c r="D98" s="13"/>
      <c r="E98" s="20" t="s">
        <v>243</v>
      </c>
      <c r="F98" s="9">
        <v>1</v>
      </c>
    </row>
    <row r="99" spans="4:6">
      <c r="D99" s="15" t="s">
        <v>328</v>
      </c>
      <c r="E99" s="25"/>
      <c r="F99" s="22">
        <v>4</v>
      </c>
    </row>
    <row r="100" spans="4:6">
      <c r="D100" s="13" t="s">
        <v>138</v>
      </c>
      <c r="E100" s="33" t="s">
        <v>161</v>
      </c>
      <c r="F100" s="32">
        <v>1</v>
      </c>
    </row>
    <row r="101" spans="4:6">
      <c r="D101" s="13"/>
      <c r="E101" s="20" t="s">
        <v>243</v>
      </c>
      <c r="F101" s="9">
        <v>1</v>
      </c>
    </row>
    <row r="102" spans="4:6">
      <c r="D102" s="13" t="s">
        <v>329</v>
      </c>
      <c r="E102" s="21"/>
      <c r="F102" s="22">
        <v>2</v>
      </c>
    </row>
    <row r="103" spans="4:6">
      <c r="D103" s="13" t="s">
        <v>139</v>
      </c>
      <c r="E103" s="31" t="s">
        <v>161</v>
      </c>
      <c r="F103" s="32">
        <v>1</v>
      </c>
    </row>
    <row r="104" spans="4:6">
      <c r="D104" s="15"/>
      <c r="E104" s="20" t="s">
        <v>128</v>
      </c>
      <c r="F104" s="9">
        <v>2</v>
      </c>
    </row>
    <row r="105" spans="4:6">
      <c r="D105" s="13"/>
      <c r="E105" s="23" t="s">
        <v>243</v>
      </c>
      <c r="F105" s="24">
        <v>1</v>
      </c>
    </row>
    <row r="106" spans="4:6">
      <c r="D106" s="13" t="s">
        <v>330</v>
      </c>
      <c r="E106" s="25"/>
      <c r="F106" s="22">
        <v>4</v>
      </c>
    </row>
    <row r="107" spans="4:6">
      <c r="D107" s="15" t="s">
        <v>164</v>
      </c>
      <c r="E107" s="31" t="s">
        <v>161</v>
      </c>
      <c r="F107" s="32">
        <v>1</v>
      </c>
    </row>
    <row r="108" spans="4:6">
      <c r="D108" s="15"/>
      <c r="E108" s="20" t="s">
        <v>243</v>
      </c>
      <c r="F108" s="9">
        <v>1</v>
      </c>
    </row>
    <row r="109" spans="4:6">
      <c r="D109" s="13" t="s">
        <v>331</v>
      </c>
      <c r="E109" s="21"/>
      <c r="F109" s="22">
        <v>2</v>
      </c>
    </row>
    <row r="110" spans="4:6">
      <c r="D110" s="13" t="s">
        <v>216</v>
      </c>
      <c r="E110" s="34" t="s">
        <v>161</v>
      </c>
      <c r="F110" s="28">
        <v>1</v>
      </c>
    </row>
    <row r="111" spans="4:6">
      <c r="D111" s="15"/>
      <c r="E111" s="26" t="s">
        <v>243</v>
      </c>
      <c r="F111" s="24">
        <v>1</v>
      </c>
    </row>
    <row r="112" spans="4:6">
      <c r="D112" s="13" t="s">
        <v>332</v>
      </c>
      <c r="E112" s="23"/>
      <c r="F112" s="24">
        <v>2</v>
      </c>
    </row>
    <row r="113" spans="4:6">
      <c r="D113" s="30" t="s">
        <v>306</v>
      </c>
      <c r="E113" s="21"/>
      <c r="F113" s="22">
        <v>89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LibreOffice/5.4.1.2$Linux_X86_64 LibreOffice_project/40m0$Build-2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2018-lengkap</vt:lpstr>
      <vt:lpstr>Keluarga</vt:lpstr>
      <vt:lpstr>Sheet4</vt:lpstr>
      <vt:lpstr>2018-doa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22</cp:revision>
  <dcterms:created xsi:type="dcterms:W3CDTF">2018-01-12T07:26:46Z</dcterms:created>
  <dcterms:modified xsi:type="dcterms:W3CDTF">2018-01-12T08:25:13Z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