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6900" activeTab="5"/>
  </bookViews>
  <sheets>
    <sheet name="qPCR_setup" sheetId="1" r:id="rId1"/>
    <sheet name="Cq_Plate1" sheetId="6" r:id="rId2"/>
    <sheet name="Cq_Plate2" sheetId="7" r:id="rId3"/>
    <sheet name="calibration_factor" sheetId="8" r:id="rId4"/>
    <sheet name="plate_calibration" sheetId="5" r:id="rId5"/>
    <sheet name="Cq_merged" sheetId="4" r:id="rId6"/>
  </sheets>
  <definedNames>
    <definedName name="_xlnm.Print_Area" localSheetId="0">qPCR_setup!$A$1:$Q$19</definedName>
  </definedNames>
  <calcPr calcId="162913"/>
</workbook>
</file>

<file path=xl/calcChain.xml><?xml version="1.0" encoding="utf-8"?>
<calcChain xmlns="http://schemas.openxmlformats.org/spreadsheetml/2006/main">
  <c r="C41" i="5" l="1"/>
  <c r="C4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3" i="5"/>
  <c r="C2" i="5"/>
  <c r="D9" i="8"/>
  <c r="D8" i="8"/>
  <c r="D7" i="8"/>
  <c r="D6" i="8"/>
  <c r="D5" i="8"/>
  <c r="D4" i="8"/>
  <c r="D3" i="8"/>
  <c r="D2" i="8"/>
  <c r="C8" i="1" l="1"/>
  <c r="C9" i="1"/>
  <c r="C10" i="1"/>
  <c r="C7" i="1"/>
  <c r="C11" i="1" l="1"/>
  <c r="B11" i="1"/>
</calcChain>
</file>

<file path=xl/sharedStrings.xml><?xml version="1.0" encoding="utf-8"?>
<sst xmlns="http://schemas.openxmlformats.org/spreadsheetml/2006/main" count="589" uniqueCount="134">
  <si>
    <t>Master mix 1</t>
  </si>
  <si>
    <t>1x</t>
  </si>
  <si>
    <t>Water PCR Grade</t>
  </si>
  <si>
    <t>LC Master mix 2x</t>
  </si>
  <si>
    <t>Sum</t>
  </si>
  <si>
    <t>Temp regime:</t>
  </si>
  <si>
    <t>95 dg 10''</t>
  </si>
  <si>
    <t>72 dg 15''</t>
  </si>
  <si>
    <t>melt curve</t>
  </si>
  <si>
    <t>45x</t>
  </si>
  <si>
    <t>95 dg, 120 s</t>
  </si>
  <si>
    <t>60 dg 30''</t>
  </si>
  <si>
    <t>A</t>
  </si>
  <si>
    <t>B</t>
  </si>
  <si>
    <t>C</t>
  </si>
  <si>
    <t>D</t>
  </si>
  <si>
    <t>E</t>
  </si>
  <si>
    <t>F</t>
  </si>
  <si>
    <t>G</t>
  </si>
  <si>
    <t>H</t>
  </si>
  <si>
    <t>Plate #1</t>
  </si>
  <si>
    <t>Plate #2</t>
  </si>
  <si>
    <t>1 ul template</t>
  </si>
  <si>
    <t>Fw primer (3 uM)</t>
  </si>
  <si>
    <t>Re primer (3 uM)</t>
  </si>
  <si>
    <t>CCATGAAGTCGGAATCGCTAG</t>
  </si>
  <si>
    <t>GCTTGACGGGCGGTGT</t>
  </si>
  <si>
    <t>Fw primer seqs:</t>
  </si>
  <si>
    <t>Rw primer seqs:</t>
  </si>
  <si>
    <t>Product size (bp):</t>
  </si>
  <si>
    <t>Standard1</t>
  </si>
  <si>
    <t>Standard2</t>
  </si>
  <si>
    <t>Standard3</t>
  </si>
  <si>
    <t>Standard4</t>
  </si>
  <si>
    <t>Standard5</t>
  </si>
  <si>
    <t>Standard6</t>
  </si>
  <si>
    <t>Standard7</t>
  </si>
  <si>
    <t>NTC-qPCR</t>
  </si>
  <si>
    <t>Plate1_Cq_mean</t>
  </si>
  <si>
    <t>Plate2_Cq_mean</t>
  </si>
  <si>
    <t>Standards</t>
  </si>
  <si>
    <t>Sample Name</t>
  </si>
  <si>
    <t>Gene Name</t>
  </si>
  <si>
    <t>Cq Mean</t>
  </si>
  <si>
    <t>Cq Error</t>
  </si>
  <si>
    <t>AqFl2-23</t>
  </si>
  <si>
    <t>16S rRNA</t>
  </si>
  <si>
    <t>AqFl2-08</t>
  </si>
  <si>
    <t>AqFl2-03</t>
  </si>
  <si>
    <t>AqFl2-33</t>
  </si>
  <si>
    <t>AqFl2-13</t>
  </si>
  <si>
    <t>AqFl2-16</t>
  </si>
  <si>
    <t>AqFl2-EB1</t>
  </si>
  <si>
    <t>AqFl2-15</t>
  </si>
  <si>
    <t>AqFl2-11</t>
  </si>
  <si>
    <t>AqFl2-37</t>
  </si>
  <si>
    <t>AqFl2-32</t>
  </si>
  <si>
    <t>AqFl2-12</t>
  </si>
  <si>
    <t>AqFl2-09</t>
  </si>
  <si>
    <t>AqFl2-29</t>
  </si>
  <si>
    <t>AqFl2-28</t>
  </si>
  <si>
    <t>AqFl2-35</t>
  </si>
  <si>
    <t>AqFl2-27</t>
  </si>
  <si>
    <t>AqFl2-30</t>
  </si>
  <si>
    <t>AqFl2-06</t>
  </si>
  <si>
    <t>AqFl2-36</t>
  </si>
  <si>
    <t>AqFl2-04</t>
  </si>
  <si>
    <t>AqFl2-17</t>
  </si>
  <si>
    <t>AqFl2-05</t>
  </si>
  <si>
    <t>AqFl2-21</t>
  </si>
  <si>
    <t>AqFl2-19</t>
  </si>
  <si>
    <t>AqFl2-M1</t>
  </si>
  <si>
    <t>AqFl2-14</t>
  </si>
  <si>
    <t>AqFl2-20</t>
  </si>
  <si>
    <t>AqFl2-34</t>
  </si>
  <si>
    <t>AqFl2-10</t>
  </si>
  <si>
    <t>AqFl2-01</t>
  </si>
  <si>
    <t>AqFl2-07</t>
  </si>
  <si>
    <t>AqFl2-22</t>
  </si>
  <si>
    <t>AqFl2-25</t>
  </si>
  <si>
    <t>AqFl2-02</t>
  </si>
  <si>
    <t>AqFl2-26</t>
  </si>
  <si>
    <t>AqFl2-31</t>
  </si>
  <si>
    <t>AqFl2-24</t>
  </si>
  <si>
    <t>AqFl2-18</t>
  </si>
  <si>
    <t>NTC-Standards</t>
  </si>
  <si>
    <t>Comments</t>
  </si>
  <si>
    <t>large Cq error</t>
  </si>
  <si>
    <t>AqFl2-57</t>
  </si>
  <si>
    <t>AqFl2-EB4</t>
  </si>
  <si>
    <t>AqFl2-52</t>
  </si>
  <si>
    <t>AqFl2-53</t>
  </si>
  <si>
    <t>AqFl2-44</t>
  </si>
  <si>
    <t>NTC-Standard</t>
  </si>
  <si>
    <t>AqFl2-38</t>
  </si>
  <si>
    <t>AqFl2-47</t>
  </si>
  <si>
    <t>AqFl2-65</t>
  </si>
  <si>
    <t>AqFl2-54</t>
  </si>
  <si>
    <t>AqFl2-51</t>
  </si>
  <si>
    <t>AqFl2-41</t>
  </si>
  <si>
    <t>AqFl2-71</t>
  </si>
  <si>
    <t>AqFl2-55</t>
  </si>
  <si>
    <t>AqFl2-62</t>
  </si>
  <si>
    <t>AqFl2-EB2</t>
  </si>
  <si>
    <t>AqFl2-M2</t>
  </si>
  <si>
    <t>AqFl2-64</t>
  </si>
  <si>
    <t>AqFl2-70</t>
  </si>
  <si>
    <t>AqFl2-59</t>
  </si>
  <si>
    <t>AqFl2-66</t>
  </si>
  <si>
    <t>AqFl2-56</t>
  </si>
  <si>
    <t>AqFl2-63</t>
  </si>
  <si>
    <t>AqFl2-49</t>
  </si>
  <si>
    <t>AqFl2-60</t>
  </si>
  <si>
    <t>AqFl2-46</t>
  </si>
  <si>
    <t>AqFl2-48</t>
  </si>
  <si>
    <t>AqFl2-45</t>
  </si>
  <si>
    <t>AqFl2-39</t>
  </si>
  <si>
    <t>AqFl2-50</t>
  </si>
  <si>
    <t>AqFl2-68</t>
  </si>
  <si>
    <t>AqFl2-43</t>
  </si>
  <si>
    <t>AqFl2-67</t>
  </si>
  <si>
    <t>AqFl2-69</t>
  </si>
  <si>
    <t>AqFl2-EB3</t>
  </si>
  <si>
    <t>AqFl2-61</t>
  </si>
  <si>
    <t>AqFl2-58</t>
  </si>
  <si>
    <t>AqFl2-42</t>
  </si>
  <si>
    <t>AqFl2-72</t>
  </si>
  <si>
    <t>AqFl2-40</t>
  </si>
  <si>
    <t>Inspection of the raw data showed an extremely low fluorescent signal in one of the replicate, which was deleted from the Cq calculation</t>
  </si>
  <si>
    <t>Multiplicative_difference</t>
  </si>
  <si>
    <t>Calibration factor:</t>
  </si>
  <si>
    <t>Plate2_Cq_Mean</t>
  </si>
  <si>
    <t>Plate2_Cq_Mean_calibrated</t>
  </si>
  <si>
    <t>NTC-assay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</si>
</sst>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Fill="1" applyBorder="1" applyAlignment="1">
      <alignment horizontal="left"/>
    </xf>
    <xf numFmtId="0" fontId="3" fillId="0" borderId="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3" xfId="0" applyBorder="1"/>
    <xf numFmtId="0" fontId="3" fillId="0" borderId="7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/>
    </xf>
    <xf numFmtId="0" fontId="2" fillId="0" borderId="5" xfId="0" applyFont="1" applyFill="1" applyBorder="1" applyAlignment="1">
      <alignment horizontal="left"/>
    </xf>
    <xf numFmtId="2" fontId="0" fillId="0" borderId="0" xfId="0" applyNumberFormat="1" applyAlignment="1">
      <alignment horizontal="left"/>
    </xf>
    <xf numFmtId="0" fontId="4" fillId="2" borderId="3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49" fontId="4" fillId="4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0"/>
  <sheetViews>
    <sheetView workbookViewId="0">
      <selection activeCell="E30" sqref="E30"/>
    </sheetView>
  </sheetViews>
  <sheetFormatPr defaultRowHeight="15" x14ac:dyDescent="0.25"/>
  <cols>
    <col min="1" max="1" width="16.140625" style="10" bestFit="1" customWidth="1"/>
    <col min="2" max="2" width="11" style="10" customWidth="1"/>
    <col min="3" max="3" width="11.7109375" style="10" bestFit="1" customWidth="1"/>
    <col min="4" max="4" width="11.7109375" style="10" customWidth="1"/>
    <col min="5" max="17" width="13.5703125" customWidth="1"/>
  </cols>
  <sheetData>
    <row r="1" spans="1:17" x14ac:dyDescent="0.25">
      <c r="A1" s="10" t="s">
        <v>27</v>
      </c>
      <c r="B1" s="10" t="s">
        <v>25</v>
      </c>
      <c r="E1" s="11" t="s">
        <v>20</v>
      </c>
      <c r="F1" s="1">
        <v>1</v>
      </c>
      <c r="G1" s="1">
        <v>2</v>
      </c>
      <c r="H1" s="1">
        <v>3</v>
      </c>
      <c r="I1" s="1">
        <v>4</v>
      </c>
      <c r="J1" s="1">
        <v>5</v>
      </c>
      <c r="K1" s="1">
        <v>6</v>
      </c>
      <c r="L1" s="1">
        <v>7</v>
      </c>
      <c r="M1" s="1">
        <v>8</v>
      </c>
      <c r="N1" s="1">
        <v>9</v>
      </c>
      <c r="O1" s="1">
        <v>10</v>
      </c>
      <c r="P1" s="1">
        <v>11</v>
      </c>
      <c r="Q1" s="1">
        <v>12</v>
      </c>
    </row>
    <row r="2" spans="1:17" x14ac:dyDescent="0.25">
      <c r="A2" s="10" t="s">
        <v>28</v>
      </c>
      <c r="B2" s="10" t="s">
        <v>26</v>
      </c>
      <c r="E2" s="1" t="s">
        <v>12</v>
      </c>
      <c r="F2" s="16" t="s">
        <v>30</v>
      </c>
      <c r="G2" s="16" t="s">
        <v>30</v>
      </c>
      <c r="H2" s="17" t="s">
        <v>76</v>
      </c>
      <c r="I2" s="17" t="s">
        <v>76</v>
      </c>
      <c r="J2" s="17" t="s">
        <v>58</v>
      </c>
      <c r="K2" s="17" t="s">
        <v>58</v>
      </c>
      <c r="L2" s="17" t="s">
        <v>67</v>
      </c>
      <c r="M2" s="17" t="s">
        <v>67</v>
      </c>
      <c r="N2" s="17" t="s">
        <v>83</v>
      </c>
      <c r="O2" s="17" t="s">
        <v>83</v>
      </c>
      <c r="P2" s="17" t="s">
        <v>56</v>
      </c>
      <c r="Q2" s="17" t="s">
        <v>56</v>
      </c>
    </row>
    <row r="3" spans="1:17" x14ac:dyDescent="0.25">
      <c r="A3" s="10" t="s">
        <v>29</v>
      </c>
      <c r="B3" s="10">
        <v>84</v>
      </c>
      <c r="E3" s="1" t="s">
        <v>13</v>
      </c>
      <c r="F3" s="16" t="s">
        <v>31</v>
      </c>
      <c r="G3" s="16" t="s">
        <v>31</v>
      </c>
      <c r="H3" s="17" t="s">
        <v>80</v>
      </c>
      <c r="I3" s="17" t="s">
        <v>80</v>
      </c>
      <c r="J3" s="17" t="s">
        <v>75</v>
      </c>
      <c r="K3" s="17" t="s">
        <v>75</v>
      </c>
      <c r="L3" s="17" t="s">
        <v>84</v>
      </c>
      <c r="M3" s="17" t="s">
        <v>84</v>
      </c>
      <c r="N3" s="17" t="s">
        <v>79</v>
      </c>
      <c r="O3" s="17" t="s">
        <v>79</v>
      </c>
      <c r="P3" s="17" t="s">
        <v>49</v>
      </c>
      <c r="Q3" s="17" t="s">
        <v>49</v>
      </c>
    </row>
    <row r="4" spans="1:17" x14ac:dyDescent="0.25">
      <c r="E4" s="1" t="s">
        <v>14</v>
      </c>
      <c r="F4" s="16" t="s">
        <v>32</v>
      </c>
      <c r="G4" s="16" t="s">
        <v>32</v>
      </c>
      <c r="H4" s="17" t="s">
        <v>48</v>
      </c>
      <c r="I4" s="17" t="s">
        <v>48</v>
      </c>
      <c r="J4" s="17" t="s">
        <v>54</v>
      </c>
      <c r="K4" s="17" t="s">
        <v>54</v>
      </c>
      <c r="L4" s="17" t="s">
        <v>70</v>
      </c>
      <c r="M4" s="17" t="s">
        <v>70</v>
      </c>
      <c r="N4" s="17" t="s">
        <v>81</v>
      </c>
      <c r="O4" s="17" t="s">
        <v>81</v>
      </c>
      <c r="P4" s="17" t="s">
        <v>74</v>
      </c>
      <c r="Q4" s="17" t="s">
        <v>74</v>
      </c>
    </row>
    <row r="5" spans="1:17" x14ac:dyDescent="0.25">
      <c r="D5" s="2"/>
      <c r="E5" s="1" t="s">
        <v>15</v>
      </c>
      <c r="F5" s="16" t="s">
        <v>33</v>
      </c>
      <c r="G5" s="16" t="s">
        <v>33</v>
      </c>
      <c r="H5" s="17" t="s">
        <v>66</v>
      </c>
      <c r="I5" s="17" t="s">
        <v>66</v>
      </c>
      <c r="J5" s="17" t="s">
        <v>57</v>
      </c>
      <c r="K5" s="17" t="s">
        <v>57</v>
      </c>
      <c r="L5" s="17" t="s">
        <v>73</v>
      </c>
      <c r="M5" s="17" t="s">
        <v>73</v>
      </c>
      <c r="N5" s="17" t="s">
        <v>62</v>
      </c>
      <c r="O5" s="17" t="s">
        <v>62</v>
      </c>
      <c r="P5" s="17" t="s">
        <v>61</v>
      </c>
      <c r="Q5" s="17" t="s">
        <v>61</v>
      </c>
    </row>
    <row r="6" spans="1:17" x14ac:dyDescent="0.25">
      <c r="A6" s="2" t="s">
        <v>0</v>
      </c>
      <c r="B6" s="2" t="s">
        <v>1</v>
      </c>
      <c r="C6" s="2">
        <v>215</v>
      </c>
      <c r="D6" s="3"/>
      <c r="E6" s="1" t="s">
        <v>16</v>
      </c>
      <c r="F6" s="16" t="s">
        <v>34</v>
      </c>
      <c r="G6" s="16" t="s">
        <v>34</v>
      </c>
      <c r="H6" s="17" t="s">
        <v>68</v>
      </c>
      <c r="I6" s="17" t="s">
        <v>68</v>
      </c>
      <c r="J6" s="17" t="s">
        <v>50</v>
      </c>
      <c r="K6" s="17" t="s">
        <v>50</v>
      </c>
      <c r="L6" s="17" t="s">
        <v>52</v>
      </c>
      <c r="M6" s="17" t="s">
        <v>52</v>
      </c>
      <c r="N6" s="17" t="s">
        <v>60</v>
      </c>
      <c r="O6" s="17" t="s">
        <v>60</v>
      </c>
      <c r="P6" s="17" t="s">
        <v>65</v>
      </c>
      <c r="Q6" s="17" t="s">
        <v>65</v>
      </c>
    </row>
    <row r="7" spans="1:17" x14ac:dyDescent="0.25">
      <c r="A7" s="3" t="s">
        <v>2</v>
      </c>
      <c r="B7" s="3">
        <v>2</v>
      </c>
      <c r="C7" s="3">
        <f>$C$6*B7</f>
        <v>430</v>
      </c>
      <c r="D7" s="3"/>
      <c r="E7" s="1" t="s">
        <v>17</v>
      </c>
      <c r="F7" s="16" t="s">
        <v>35</v>
      </c>
      <c r="G7" s="16" t="s">
        <v>35</v>
      </c>
      <c r="H7" s="17" t="s">
        <v>64</v>
      </c>
      <c r="I7" s="17" t="s">
        <v>64</v>
      </c>
      <c r="J7" s="17" t="s">
        <v>72</v>
      </c>
      <c r="K7" s="17" t="s">
        <v>72</v>
      </c>
      <c r="L7" s="17" t="s">
        <v>69</v>
      </c>
      <c r="M7" s="17" t="s">
        <v>69</v>
      </c>
      <c r="N7" s="17" t="s">
        <v>59</v>
      </c>
      <c r="O7" s="17" t="s">
        <v>59</v>
      </c>
      <c r="P7" s="17" t="s">
        <v>55</v>
      </c>
      <c r="Q7" s="17" t="s">
        <v>55</v>
      </c>
    </row>
    <row r="8" spans="1:17" x14ac:dyDescent="0.25">
      <c r="A8" s="3" t="s">
        <v>23</v>
      </c>
      <c r="B8" s="3">
        <v>1</v>
      </c>
      <c r="C8" s="3">
        <f>$C$6*B8</f>
        <v>215</v>
      </c>
      <c r="D8" s="3"/>
      <c r="E8" s="1" t="s">
        <v>18</v>
      </c>
      <c r="F8" s="16" t="s">
        <v>36</v>
      </c>
      <c r="G8" s="16" t="s">
        <v>36</v>
      </c>
      <c r="H8" s="17" t="s">
        <v>77</v>
      </c>
      <c r="I8" s="17" t="s">
        <v>77</v>
      </c>
      <c r="J8" s="17" t="s">
        <v>53</v>
      </c>
      <c r="K8" s="17" t="s">
        <v>53</v>
      </c>
      <c r="L8" s="17" t="s">
        <v>78</v>
      </c>
      <c r="M8" s="17" t="s">
        <v>78</v>
      </c>
      <c r="N8" s="17" t="s">
        <v>63</v>
      </c>
      <c r="O8" s="17" t="s">
        <v>63</v>
      </c>
      <c r="P8" s="17" t="s">
        <v>71</v>
      </c>
      <c r="Q8" s="17" t="s">
        <v>71</v>
      </c>
    </row>
    <row r="9" spans="1:17" x14ac:dyDescent="0.25">
      <c r="A9" s="3" t="s">
        <v>24</v>
      </c>
      <c r="B9" s="3">
        <v>1</v>
      </c>
      <c r="C9" s="3">
        <f>$C$6*B9</f>
        <v>215</v>
      </c>
      <c r="D9" s="3"/>
      <c r="E9" s="1" t="s">
        <v>19</v>
      </c>
      <c r="F9" s="16" t="s">
        <v>93</v>
      </c>
      <c r="G9" s="16" t="s">
        <v>93</v>
      </c>
      <c r="H9" s="17" t="s">
        <v>47</v>
      </c>
      <c r="I9" s="17" t="s">
        <v>47</v>
      </c>
      <c r="J9" s="17" t="s">
        <v>51</v>
      </c>
      <c r="K9" s="17" t="s">
        <v>51</v>
      </c>
      <c r="L9" s="17" t="s">
        <v>45</v>
      </c>
      <c r="M9" s="17" t="s">
        <v>45</v>
      </c>
      <c r="N9" s="17" t="s">
        <v>82</v>
      </c>
      <c r="O9" s="17" t="s">
        <v>82</v>
      </c>
      <c r="P9" s="18" t="s">
        <v>133</v>
      </c>
      <c r="Q9" s="18" t="s">
        <v>133</v>
      </c>
    </row>
    <row r="10" spans="1:17" x14ac:dyDescent="0.25">
      <c r="A10" s="3" t="s">
        <v>3</v>
      </c>
      <c r="B10" s="3">
        <v>5</v>
      </c>
      <c r="C10" s="3">
        <f>$C$6*B10</f>
        <v>1075</v>
      </c>
      <c r="D10" s="3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1:17" x14ac:dyDescent="0.25">
      <c r="A11" s="3" t="s">
        <v>4</v>
      </c>
      <c r="B11" s="4">
        <f>SUM(B7:B10)</f>
        <v>9</v>
      </c>
      <c r="C11" s="5">
        <f>SUM(C7:C10)</f>
        <v>1935</v>
      </c>
      <c r="D11" s="3"/>
      <c r="E11" s="11" t="s">
        <v>21</v>
      </c>
      <c r="F11" s="20">
        <v>1</v>
      </c>
      <c r="G11" s="20">
        <v>2</v>
      </c>
      <c r="H11" s="20">
        <v>3</v>
      </c>
      <c r="I11" s="20">
        <v>4</v>
      </c>
      <c r="J11" s="20">
        <v>5</v>
      </c>
      <c r="K11" s="20">
        <v>6</v>
      </c>
      <c r="L11" s="20">
        <v>7</v>
      </c>
      <c r="M11" s="20">
        <v>8</v>
      </c>
      <c r="N11" s="20">
        <v>9</v>
      </c>
      <c r="O11" s="20">
        <v>10</v>
      </c>
      <c r="P11" s="20">
        <v>11</v>
      </c>
      <c r="Q11" s="20">
        <v>12</v>
      </c>
    </row>
    <row r="12" spans="1:17" x14ac:dyDescent="0.25">
      <c r="A12" s="3"/>
      <c r="B12" s="3"/>
      <c r="C12" s="3" t="s">
        <v>22</v>
      </c>
      <c r="D12" s="3"/>
      <c r="E12" s="1" t="s">
        <v>12</v>
      </c>
      <c r="F12" s="16" t="s">
        <v>30</v>
      </c>
      <c r="G12" s="16" t="s">
        <v>30</v>
      </c>
      <c r="H12" s="17" t="s">
        <v>94</v>
      </c>
      <c r="I12" s="17" t="s">
        <v>94</v>
      </c>
      <c r="J12" s="17" t="s">
        <v>115</v>
      </c>
      <c r="K12" s="17" t="s">
        <v>115</v>
      </c>
      <c r="L12" s="17" t="s">
        <v>91</v>
      </c>
      <c r="M12" s="17" t="s">
        <v>91</v>
      </c>
      <c r="N12" s="17" t="s">
        <v>122</v>
      </c>
      <c r="O12" s="17" t="s">
        <v>122</v>
      </c>
      <c r="P12" s="17" t="s">
        <v>118</v>
      </c>
      <c r="Q12" s="17" t="s">
        <v>118</v>
      </c>
    </row>
    <row r="13" spans="1:17" ht="15.75" thickBot="1" x14ac:dyDescent="0.3">
      <c r="A13" s="2"/>
      <c r="B13" s="3"/>
      <c r="C13" s="3"/>
      <c r="D13" s="3"/>
      <c r="E13" s="1" t="s">
        <v>13</v>
      </c>
      <c r="F13" s="16" t="s">
        <v>31</v>
      </c>
      <c r="G13" s="16" t="s">
        <v>31</v>
      </c>
      <c r="H13" s="17" t="s">
        <v>116</v>
      </c>
      <c r="I13" s="17" t="s">
        <v>116</v>
      </c>
      <c r="J13" s="17" t="s">
        <v>113</v>
      </c>
      <c r="K13" s="17" t="s">
        <v>113</v>
      </c>
      <c r="L13" s="17" t="s">
        <v>97</v>
      </c>
      <c r="M13" s="17" t="s">
        <v>97</v>
      </c>
      <c r="N13" s="17" t="s">
        <v>123</v>
      </c>
      <c r="O13" s="17" t="s">
        <v>123</v>
      </c>
      <c r="P13" s="17" t="s">
        <v>121</v>
      </c>
      <c r="Q13" s="17" t="s">
        <v>121</v>
      </c>
    </row>
    <row r="14" spans="1:17" x14ac:dyDescent="0.25">
      <c r="A14" s="13" t="s">
        <v>5</v>
      </c>
      <c r="B14" s="14"/>
      <c r="C14" s="3"/>
      <c r="D14" s="3"/>
      <c r="E14" s="1" t="s">
        <v>14</v>
      </c>
      <c r="F14" s="16" t="s">
        <v>32</v>
      </c>
      <c r="G14" s="16" t="s">
        <v>32</v>
      </c>
      <c r="H14" s="17" t="s">
        <v>127</v>
      </c>
      <c r="I14" s="17" t="s">
        <v>127</v>
      </c>
      <c r="J14" s="17" t="s">
        <v>95</v>
      </c>
      <c r="K14" s="17" t="s">
        <v>95</v>
      </c>
      <c r="L14" s="17" t="s">
        <v>101</v>
      </c>
      <c r="M14" s="17" t="s">
        <v>101</v>
      </c>
      <c r="N14" s="17" t="s">
        <v>102</v>
      </c>
      <c r="O14" s="17" t="s">
        <v>102</v>
      </c>
      <c r="P14" s="17" t="s">
        <v>106</v>
      </c>
      <c r="Q14" s="17" t="s">
        <v>106</v>
      </c>
    </row>
    <row r="15" spans="1:17" x14ac:dyDescent="0.25">
      <c r="A15" s="6" t="s">
        <v>10</v>
      </c>
      <c r="B15" s="7"/>
      <c r="C15" s="3"/>
      <c r="D15" s="3"/>
      <c r="E15" s="1" t="s">
        <v>15</v>
      </c>
      <c r="F15" s="16" t="s">
        <v>33</v>
      </c>
      <c r="G15" s="16" t="s">
        <v>33</v>
      </c>
      <c r="H15" s="17" t="s">
        <v>103</v>
      </c>
      <c r="I15" s="17" t="s">
        <v>103</v>
      </c>
      <c r="J15" s="17" t="s">
        <v>114</v>
      </c>
      <c r="K15" s="17" t="s">
        <v>114</v>
      </c>
      <c r="L15" s="17" t="s">
        <v>109</v>
      </c>
      <c r="M15" s="17" t="s">
        <v>109</v>
      </c>
      <c r="N15" s="17" t="s">
        <v>110</v>
      </c>
      <c r="O15" s="17" t="s">
        <v>110</v>
      </c>
      <c r="P15" s="17" t="s">
        <v>100</v>
      </c>
      <c r="Q15" s="17" t="s">
        <v>100</v>
      </c>
    </row>
    <row r="16" spans="1:17" x14ac:dyDescent="0.25">
      <c r="A16" s="6" t="s">
        <v>6</v>
      </c>
      <c r="B16" s="12" t="s">
        <v>9</v>
      </c>
      <c r="C16" s="3"/>
      <c r="D16" s="3"/>
      <c r="E16" s="1" t="s">
        <v>16</v>
      </c>
      <c r="F16" s="16" t="s">
        <v>34</v>
      </c>
      <c r="G16" s="16" t="s">
        <v>34</v>
      </c>
      <c r="H16" s="17" t="s">
        <v>99</v>
      </c>
      <c r="I16" s="17" t="s">
        <v>99</v>
      </c>
      <c r="J16" s="17" t="s">
        <v>111</v>
      </c>
      <c r="K16" s="17" t="s">
        <v>111</v>
      </c>
      <c r="L16" s="17" t="s">
        <v>88</v>
      </c>
      <c r="M16" s="17" t="s">
        <v>88</v>
      </c>
      <c r="N16" s="17" t="s">
        <v>105</v>
      </c>
      <c r="O16" s="17" t="s">
        <v>105</v>
      </c>
      <c r="P16" s="17" t="s">
        <v>126</v>
      </c>
      <c r="Q16" s="17" t="s">
        <v>126</v>
      </c>
    </row>
    <row r="17" spans="1:17" x14ac:dyDescent="0.25">
      <c r="A17" s="6" t="s">
        <v>11</v>
      </c>
      <c r="B17" s="12"/>
      <c r="C17" s="3"/>
      <c r="D17" s="3"/>
      <c r="E17" s="1" t="s">
        <v>17</v>
      </c>
      <c r="F17" s="16" t="s">
        <v>35</v>
      </c>
      <c r="G17" s="16" t="s">
        <v>35</v>
      </c>
      <c r="H17" s="17" t="s">
        <v>125</v>
      </c>
      <c r="I17" s="17" t="s">
        <v>125</v>
      </c>
      <c r="J17" s="17" t="s">
        <v>117</v>
      </c>
      <c r="K17" s="17" t="s">
        <v>117</v>
      </c>
      <c r="L17" s="17" t="s">
        <v>124</v>
      </c>
      <c r="M17" s="17" t="s">
        <v>124</v>
      </c>
      <c r="N17" s="17" t="s">
        <v>96</v>
      </c>
      <c r="O17" s="17" t="s">
        <v>96</v>
      </c>
      <c r="P17" s="17" t="s">
        <v>104</v>
      </c>
      <c r="Q17" s="17" t="s">
        <v>104</v>
      </c>
    </row>
    <row r="18" spans="1:17" x14ac:dyDescent="0.25">
      <c r="A18" s="6" t="s">
        <v>7</v>
      </c>
      <c r="B18" s="12"/>
      <c r="C18" s="3"/>
      <c r="D18" s="3"/>
      <c r="E18" s="1" t="s">
        <v>18</v>
      </c>
      <c r="F18" s="16" t="s">
        <v>36</v>
      </c>
      <c r="G18" s="16" t="s">
        <v>36</v>
      </c>
      <c r="H18" s="17" t="s">
        <v>119</v>
      </c>
      <c r="I18" s="17" t="s">
        <v>119</v>
      </c>
      <c r="J18" s="17" t="s">
        <v>98</v>
      </c>
      <c r="K18" s="17" t="s">
        <v>98</v>
      </c>
      <c r="L18" s="17" t="s">
        <v>107</v>
      </c>
      <c r="M18" s="17" t="s">
        <v>107</v>
      </c>
      <c r="N18" s="17" t="s">
        <v>108</v>
      </c>
      <c r="O18" s="17" t="s">
        <v>108</v>
      </c>
      <c r="P18" s="17" t="s">
        <v>89</v>
      </c>
      <c r="Q18" s="17" t="s">
        <v>89</v>
      </c>
    </row>
    <row r="19" spans="1:17" ht="15.75" thickBot="1" x14ac:dyDescent="0.3">
      <c r="A19" s="8" t="s">
        <v>8</v>
      </c>
      <c r="B19" s="9"/>
      <c r="C19" s="3"/>
      <c r="E19" s="1" t="s">
        <v>19</v>
      </c>
      <c r="F19" s="16" t="s">
        <v>93</v>
      </c>
      <c r="G19" s="16" t="s">
        <v>93</v>
      </c>
      <c r="H19" s="17" t="s">
        <v>92</v>
      </c>
      <c r="I19" s="17" t="s">
        <v>92</v>
      </c>
      <c r="J19" s="17" t="s">
        <v>90</v>
      </c>
      <c r="K19" s="17" t="s">
        <v>90</v>
      </c>
      <c r="L19" s="17" t="s">
        <v>112</v>
      </c>
      <c r="M19" s="17" t="s">
        <v>112</v>
      </c>
      <c r="N19" s="17" t="s">
        <v>120</v>
      </c>
      <c r="O19" s="17" t="s">
        <v>120</v>
      </c>
      <c r="P19" s="18" t="s">
        <v>133</v>
      </c>
      <c r="Q19" s="18" t="s">
        <v>133</v>
      </c>
    </row>
    <row r="20" spans="1:17" x14ac:dyDescent="0.25"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</sheetData>
  <pageMargins left="0.25" right="0.25" top="0.75" bottom="0.75" header="0.3" footer="0.3"/>
  <pageSetup paperSize="9" scale="8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I27" sqref="I27"/>
    </sheetView>
  </sheetViews>
  <sheetFormatPr defaultRowHeight="15" x14ac:dyDescent="0.25"/>
  <cols>
    <col min="1" max="1" width="14" bestFit="1" customWidth="1"/>
    <col min="2" max="2" width="11.42578125" bestFit="1" customWidth="1"/>
    <col min="3" max="3" width="8.7109375" bestFit="1" customWidth="1"/>
    <col min="4" max="4" width="8" bestFit="1" customWidth="1"/>
    <col min="5" max="5" width="13.140625" bestFit="1" customWidth="1"/>
  </cols>
  <sheetData>
    <row r="1" spans="1:5" x14ac:dyDescent="0.25">
      <c r="A1" t="s">
        <v>41</v>
      </c>
      <c r="B1" t="s">
        <v>42</v>
      </c>
      <c r="C1" t="s">
        <v>43</v>
      </c>
      <c r="D1" t="s">
        <v>44</v>
      </c>
      <c r="E1" t="s">
        <v>86</v>
      </c>
    </row>
    <row r="2" spans="1:5" x14ac:dyDescent="0.25">
      <c r="A2" t="s">
        <v>76</v>
      </c>
      <c r="B2" t="s">
        <v>46</v>
      </c>
      <c r="C2">
        <v>28.92</v>
      </c>
      <c r="D2">
        <v>7.0000000000000007E-2</v>
      </c>
    </row>
    <row r="3" spans="1:5" x14ac:dyDescent="0.25">
      <c r="A3" t="s">
        <v>80</v>
      </c>
      <c r="B3" t="s">
        <v>46</v>
      </c>
      <c r="C3">
        <v>31.8</v>
      </c>
      <c r="D3">
        <v>0.04</v>
      </c>
    </row>
    <row r="4" spans="1:5" x14ac:dyDescent="0.25">
      <c r="A4" t="s">
        <v>48</v>
      </c>
      <c r="B4" t="s">
        <v>46</v>
      </c>
      <c r="C4">
        <v>31.97</v>
      </c>
      <c r="D4">
        <v>0.47</v>
      </c>
      <c r="E4" t="s">
        <v>87</v>
      </c>
    </row>
    <row r="5" spans="1:5" x14ac:dyDescent="0.25">
      <c r="A5" t="s">
        <v>66</v>
      </c>
      <c r="B5" t="s">
        <v>46</v>
      </c>
      <c r="C5">
        <v>26.03</v>
      </c>
      <c r="D5">
        <v>0.12</v>
      </c>
    </row>
    <row r="6" spans="1:5" x14ac:dyDescent="0.25">
      <c r="A6" t="s">
        <v>68</v>
      </c>
      <c r="B6" t="s">
        <v>46</v>
      </c>
      <c r="C6">
        <v>24.94</v>
      </c>
      <c r="D6">
        <v>0.11</v>
      </c>
    </row>
    <row r="7" spans="1:5" x14ac:dyDescent="0.25">
      <c r="A7" t="s">
        <v>64</v>
      </c>
      <c r="B7" t="s">
        <v>46</v>
      </c>
      <c r="C7">
        <v>32.020000000000003</v>
      </c>
      <c r="D7">
        <v>0.13</v>
      </c>
    </row>
    <row r="8" spans="1:5" x14ac:dyDescent="0.25">
      <c r="A8" t="s">
        <v>77</v>
      </c>
      <c r="B8" t="s">
        <v>46</v>
      </c>
      <c r="C8">
        <v>28.6</v>
      </c>
      <c r="D8">
        <v>0.06</v>
      </c>
    </row>
    <row r="9" spans="1:5" x14ac:dyDescent="0.25">
      <c r="A9" t="s">
        <v>47</v>
      </c>
      <c r="B9" t="s">
        <v>46</v>
      </c>
      <c r="C9">
        <v>32.68</v>
      </c>
      <c r="D9">
        <v>0.62</v>
      </c>
      <c r="E9" t="s">
        <v>87</v>
      </c>
    </row>
    <row r="10" spans="1:5" x14ac:dyDescent="0.25">
      <c r="A10" t="s">
        <v>58</v>
      </c>
      <c r="B10" t="s">
        <v>46</v>
      </c>
      <c r="C10">
        <v>32.89</v>
      </c>
      <c r="D10">
        <v>0.2</v>
      </c>
    </row>
    <row r="11" spans="1:5" x14ac:dyDescent="0.25">
      <c r="A11" t="s">
        <v>75</v>
      </c>
      <c r="B11" t="s">
        <v>46</v>
      </c>
      <c r="C11">
        <v>29.13</v>
      </c>
      <c r="D11">
        <v>7.0000000000000007E-2</v>
      </c>
    </row>
    <row r="12" spans="1:5" x14ac:dyDescent="0.25">
      <c r="A12" t="s">
        <v>54</v>
      </c>
      <c r="B12" t="s">
        <v>46</v>
      </c>
      <c r="C12">
        <v>32.26</v>
      </c>
      <c r="D12">
        <v>0.31</v>
      </c>
      <c r="E12" t="s">
        <v>87</v>
      </c>
    </row>
    <row r="13" spans="1:5" x14ac:dyDescent="0.25">
      <c r="A13" t="s">
        <v>57</v>
      </c>
      <c r="B13" t="s">
        <v>46</v>
      </c>
      <c r="C13">
        <v>24.88</v>
      </c>
      <c r="D13">
        <v>0.26</v>
      </c>
    </row>
    <row r="14" spans="1:5" x14ac:dyDescent="0.25">
      <c r="A14" t="s">
        <v>50</v>
      </c>
      <c r="B14" t="s">
        <v>46</v>
      </c>
      <c r="C14">
        <v>29.65</v>
      </c>
      <c r="D14">
        <v>0.41</v>
      </c>
      <c r="E14" t="s">
        <v>87</v>
      </c>
    </row>
    <row r="15" spans="1:5" x14ac:dyDescent="0.25">
      <c r="A15" t="s">
        <v>72</v>
      </c>
      <c r="B15" t="s">
        <v>46</v>
      </c>
      <c r="C15">
        <v>23.35</v>
      </c>
      <c r="D15">
        <v>0.09</v>
      </c>
    </row>
    <row r="16" spans="1:5" x14ac:dyDescent="0.25">
      <c r="A16" t="s">
        <v>53</v>
      </c>
      <c r="B16" t="s">
        <v>46</v>
      </c>
      <c r="C16">
        <v>21.91</v>
      </c>
      <c r="D16">
        <v>0.33</v>
      </c>
      <c r="E16" t="s">
        <v>87</v>
      </c>
    </row>
    <row r="17" spans="1:5" x14ac:dyDescent="0.25">
      <c r="A17" t="s">
        <v>51</v>
      </c>
      <c r="B17" t="s">
        <v>46</v>
      </c>
      <c r="C17">
        <v>32.299999999999997</v>
      </c>
      <c r="D17">
        <v>0.37</v>
      </c>
      <c r="E17" t="s">
        <v>87</v>
      </c>
    </row>
    <row r="18" spans="1:5" x14ac:dyDescent="0.25">
      <c r="A18" t="s">
        <v>67</v>
      </c>
      <c r="B18" t="s">
        <v>46</v>
      </c>
      <c r="C18">
        <v>32.479999999999997</v>
      </c>
      <c r="D18">
        <v>0.11</v>
      </c>
    </row>
    <row r="19" spans="1:5" x14ac:dyDescent="0.25">
      <c r="A19" t="s">
        <v>84</v>
      </c>
      <c r="B19" t="s">
        <v>46</v>
      </c>
      <c r="C19">
        <v>24.99</v>
      </c>
      <c r="D19">
        <v>0.01</v>
      </c>
    </row>
    <row r="20" spans="1:5" x14ac:dyDescent="0.25">
      <c r="A20" t="s">
        <v>70</v>
      </c>
      <c r="B20" t="s">
        <v>46</v>
      </c>
      <c r="C20">
        <v>28.31</v>
      </c>
      <c r="D20">
        <v>0.11</v>
      </c>
    </row>
    <row r="21" spans="1:5" x14ac:dyDescent="0.25">
      <c r="A21" t="s">
        <v>73</v>
      </c>
      <c r="B21" t="s">
        <v>46</v>
      </c>
      <c r="C21">
        <v>32.04</v>
      </c>
      <c r="D21">
        <v>0.08</v>
      </c>
    </row>
    <row r="22" spans="1:5" x14ac:dyDescent="0.25">
      <c r="A22" t="s">
        <v>69</v>
      </c>
      <c r="B22" t="s">
        <v>46</v>
      </c>
      <c r="C22">
        <v>26.73</v>
      </c>
      <c r="D22">
        <v>0.11</v>
      </c>
    </row>
    <row r="23" spans="1:5" x14ac:dyDescent="0.25">
      <c r="A23" t="s">
        <v>78</v>
      </c>
      <c r="B23" t="s">
        <v>46</v>
      </c>
      <c r="C23">
        <v>23.04</v>
      </c>
      <c r="D23">
        <v>0.05</v>
      </c>
    </row>
    <row r="24" spans="1:5" x14ac:dyDescent="0.25">
      <c r="A24" t="s">
        <v>45</v>
      </c>
      <c r="B24" t="s">
        <v>46</v>
      </c>
      <c r="C24">
        <v>31.46</v>
      </c>
      <c r="D24">
        <v>1.73</v>
      </c>
      <c r="E24" t="s">
        <v>87</v>
      </c>
    </row>
    <row r="25" spans="1:5" x14ac:dyDescent="0.25">
      <c r="A25" t="s">
        <v>83</v>
      </c>
      <c r="B25" t="s">
        <v>46</v>
      </c>
      <c r="C25">
        <v>25.4</v>
      </c>
      <c r="D25">
        <v>0.01</v>
      </c>
    </row>
    <row r="26" spans="1:5" x14ac:dyDescent="0.25">
      <c r="A26" t="s">
        <v>79</v>
      </c>
      <c r="B26" t="s">
        <v>46</v>
      </c>
      <c r="C26">
        <v>29.29</v>
      </c>
      <c r="D26">
        <v>0.04</v>
      </c>
    </row>
    <row r="27" spans="1:5" x14ac:dyDescent="0.25">
      <c r="A27" t="s">
        <v>81</v>
      </c>
      <c r="B27" t="s">
        <v>46</v>
      </c>
      <c r="C27">
        <v>32.33</v>
      </c>
      <c r="D27">
        <v>0.01</v>
      </c>
    </row>
    <row r="28" spans="1:5" x14ac:dyDescent="0.25">
      <c r="A28" t="s">
        <v>62</v>
      </c>
      <c r="B28" t="s">
        <v>46</v>
      </c>
      <c r="C28">
        <v>32.32</v>
      </c>
      <c r="D28">
        <v>0.14000000000000001</v>
      </c>
    </row>
    <row r="29" spans="1:5" x14ac:dyDescent="0.25">
      <c r="A29" t="s">
        <v>60</v>
      </c>
      <c r="B29" t="s">
        <v>46</v>
      </c>
      <c r="C29">
        <v>26.11</v>
      </c>
      <c r="D29">
        <v>0.17</v>
      </c>
    </row>
    <row r="30" spans="1:5" x14ac:dyDescent="0.25">
      <c r="A30" t="s">
        <v>59</v>
      </c>
      <c r="B30" t="s">
        <v>46</v>
      </c>
      <c r="C30">
        <v>24.59</v>
      </c>
      <c r="D30">
        <v>0.17</v>
      </c>
    </row>
    <row r="31" spans="1:5" x14ac:dyDescent="0.25">
      <c r="A31" t="s">
        <v>63</v>
      </c>
      <c r="B31" t="s">
        <v>46</v>
      </c>
      <c r="C31">
        <v>32.090000000000003</v>
      </c>
      <c r="D31">
        <v>0.14000000000000001</v>
      </c>
    </row>
    <row r="32" spans="1:5" x14ac:dyDescent="0.25">
      <c r="A32" t="s">
        <v>82</v>
      </c>
      <c r="B32" t="s">
        <v>46</v>
      </c>
      <c r="C32">
        <v>29.97</v>
      </c>
      <c r="D32">
        <v>0.01</v>
      </c>
    </row>
    <row r="33" spans="1:5" x14ac:dyDescent="0.25">
      <c r="A33" t="s">
        <v>56</v>
      </c>
      <c r="B33" t="s">
        <v>46</v>
      </c>
      <c r="C33">
        <v>32.26</v>
      </c>
      <c r="D33">
        <v>0.28000000000000003</v>
      </c>
    </row>
    <row r="34" spans="1:5" x14ac:dyDescent="0.25">
      <c r="A34" t="s">
        <v>49</v>
      </c>
      <c r="B34" t="s">
        <v>46</v>
      </c>
      <c r="C34">
        <v>29.44</v>
      </c>
      <c r="D34">
        <v>0.42</v>
      </c>
      <c r="E34" t="s">
        <v>87</v>
      </c>
    </row>
    <row r="35" spans="1:5" x14ac:dyDescent="0.25">
      <c r="A35" t="s">
        <v>74</v>
      </c>
      <c r="B35" t="s">
        <v>46</v>
      </c>
      <c r="C35">
        <v>32.17</v>
      </c>
      <c r="D35">
        <v>0.08</v>
      </c>
    </row>
    <row r="36" spans="1:5" x14ac:dyDescent="0.25">
      <c r="A36" t="s">
        <v>61</v>
      </c>
      <c r="B36" t="s">
        <v>46</v>
      </c>
      <c r="C36">
        <v>25.52</v>
      </c>
      <c r="D36">
        <v>0.15</v>
      </c>
    </row>
    <row r="37" spans="1:5" x14ac:dyDescent="0.25">
      <c r="A37" t="s">
        <v>65</v>
      </c>
      <c r="B37" t="s">
        <v>46</v>
      </c>
      <c r="C37">
        <v>32.549999999999997</v>
      </c>
      <c r="D37">
        <v>0.13</v>
      </c>
    </row>
    <row r="38" spans="1:5" x14ac:dyDescent="0.25">
      <c r="A38" t="s">
        <v>55</v>
      </c>
      <c r="B38" t="s">
        <v>46</v>
      </c>
      <c r="C38">
        <v>28.8</v>
      </c>
      <c r="D38">
        <v>0.3</v>
      </c>
    </row>
    <row r="39" spans="1:5" x14ac:dyDescent="0.25">
      <c r="A39" t="s">
        <v>52</v>
      </c>
      <c r="B39" t="s">
        <v>46</v>
      </c>
      <c r="C39">
        <v>32.619999999999997</v>
      </c>
      <c r="D39">
        <v>0.36</v>
      </c>
      <c r="E39" t="s">
        <v>87</v>
      </c>
    </row>
    <row r="40" spans="1:5" x14ac:dyDescent="0.25">
      <c r="A40" t="s">
        <v>71</v>
      </c>
      <c r="B40" t="s">
        <v>46</v>
      </c>
      <c r="C40">
        <v>25.63</v>
      </c>
      <c r="D40">
        <v>0.1</v>
      </c>
    </row>
    <row r="41" spans="1:5" x14ac:dyDescent="0.25">
      <c r="A41" t="s">
        <v>30</v>
      </c>
      <c r="B41" t="s">
        <v>46</v>
      </c>
      <c r="C41">
        <v>14.97</v>
      </c>
      <c r="D41">
        <v>0.19</v>
      </c>
    </row>
    <row r="42" spans="1:5" x14ac:dyDescent="0.25">
      <c r="A42" t="s">
        <v>31</v>
      </c>
      <c r="B42" t="s">
        <v>46</v>
      </c>
      <c r="C42">
        <v>18.739999999999998</v>
      </c>
      <c r="D42">
        <v>0.32</v>
      </c>
      <c r="E42" t="s">
        <v>87</v>
      </c>
    </row>
    <row r="43" spans="1:5" x14ac:dyDescent="0.25">
      <c r="A43" t="s">
        <v>32</v>
      </c>
      <c r="B43" t="s">
        <v>46</v>
      </c>
      <c r="C43">
        <v>22.49</v>
      </c>
      <c r="D43">
        <v>0.27</v>
      </c>
    </row>
    <row r="44" spans="1:5" x14ac:dyDescent="0.25">
      <c r="A44" t="s">
        <v>33</v>
      </c>
      <c r="B44" t="s">
        <v>46</v>
      </c>
      <c r="C44">
        <v>27.85</v>
      </c>
      <c r="D44">
        <v>0.26</v>
      </c>
    </row>
    <row r="45" spans="1:5" x14ac:dyDescent="0.25">
      <c r="A45" t="s">
        <v>34</v>
      </c>
      <c r="B45" t="s">
        <v>46</v>
      </c>
      <c r="C45">
        <v>29.93</v>
      </c>
      <c r="D45">
        <v>0.76</v>
      </c>
      <c r="E45" t="s">
        <v>87</v>
      </c>
    </row>
    <row r="46" spans="1:5" x14ac:dyDescent="0.25">
      <c r="A46" t="s">
        <v>35</v>
      </c>
      <c r="B46" t="s">
        <v>46</v>
      </c>
      <c r="C46">
        <v>32.020000000000003</v>
      </c>
      <c r="D46">
        <v>0.27</v>
      </c>
    </row>
    <row r="47" spans="1:5" x14ac:dyDescent="0.25">
      <c r="A47" t="s">
        <v>36</v>
      </c>
      <c r="B47" t="s">
        <v>46</v>
      </c>
      <c r="C47">
        <v>32.47</v>
      </c>
      <c r="D47">
        <v>0.21</v>
      </c>
    </row>
    <row r="48" spans="1:5" x14ac:dyDescent="0.25">
      <c r="A48" t="s">
        <v>85</v>
      </c>
      <c r="B48" t="s">
        <v>46</v>
      </c>
      <c r="C48">
        <v>32.340000000000003</v>
      </c>
      <c r="D48">
        <v>0.43</v>
      </c>
      <c r="E48" t="s">
        <v>87</v>
      </c>
    </row>
    <row r="49" spans="1:5" x14ac:dyDescent="0.25">
      <c r="A49" t="s">
        <v>37</v>
      </c>
      <c r="B49" t="s">
        <v>46</v>
      </c>
      <c r="C49">
        <v>33.67</v>
      </c>
      <c r="D49">
        <v>0.45</v>
      </c>
      <c r="E49" t="s">
        <v>87</v>
      </c>
    </row>
  </sheetData>
  <sortState ref="A2:M49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G10" sqref="G10"/>
    </sheetView>
  </sheetViews>
  <sheetFormatPr defaultRowHeight="15" x14ac:dyDescent="0.25"/>
  <cols>
    <col min="1" max="1" width="13.42578125" bestFit="1" customWidth="1"/>
    <col min="2" max="2" width="11.42578125" bestFit="1" customWidth="1"/>
    <col min="3" max="3" width="8.7109375" bestFit="1" customWidth="1"/>
    <col min="4" max="4" width="8" bestFit="1" customWidth="1"/>
    <col min="5" max="5" width="13.140625" bestFit="1" customWidth="1"/>
  </cols>
  <sheetData>
    <row r="1" spans="1:5" x14ac:dyDescent="0.25">
      <c r="A1" t="s">
        <v>41</v>
      </c>
      <c r="B1" t="s">
        <v>42</v>
      </c>
      <c r="C1" t="s">
        <v>43</v>
      </c>
      <c r="D1" t="s">
        <v>44</v>
      </c>
      <c r="E1" t="s">
        <v>86</v>
      </c>
    </row>
    <row r="2" spans="1:5" x14ac:dyDescent="0.25">
      <c r="A2" t="s">
        <v>94</v>
      </c>
      <c r="B2" t="s">
        <v>46</v>
      </c>
      <c r="C2">
        <v>32.130000000000003</v>
      </c>
      <c r="D2">
        <v>0.28000000000000003</v>
      </c>
    </row>
    <row r="3" spans="1:5" x14ac:dyDescent="0.25">
      <c r="A3" t="s">
        <v>116</v>
      </c>
      <c r="B3" t="s">
        <v>46</v>
      </c>
      <c r="C3">
        <v>32.03</v>
      </c>
      <c r="D3">
        <v>0.06</v>
      </c>
    </row>
    <row r="4" spans="1:5" x14ac:dyDescent="0.25">
      <c r="A4" t="s">
        <v>127</v>
      </c>
      <c r="B4" t="s">
        <v>46</v>
      </c>
      <c r="C4">
        <v>24.25</v>
      </c>
      <c r="D4">
        <v>0</v>
      </c>
    </row>
    <row r="5" spans="1:5" x14ac:dyDescent="0.25">
      <c r="A5" t="s">
        <v>99</v>
      </c>
      <c r="B5" t="s">
        <v>46</v>
      </c>
      <c r="C5">
        <v>31.74</v>
      </c>
      <c r="D5">
        <v>0.19</v>
      </c>
    </row>
    <row r="6" spans="1:5" x14ac:dyDescent="0.25">
      <c r="A6" t="s">
        <v>125</v>
      </c>
      <c r="B6" t="s">
        <v>46</v>
      </c>
      <c r="C6">
        <v>23.68</v>
      </c>
      <c r="D6">
        <v>0</v>
      </c>
    </row>
    <row r="7" spans="1:5" x14ac:dyDescent="0.25">
      <c r="A7" t="s">
        <v>119</v>
      </c>
      <c r="B7" t="s">
        <v>46</v>
      </c>
      <c r="C7">
        <v>28.25</v>
      </c>
      <c r="D7">
        <v>0.02</v>
      </c>
    </row>
    <row r="8" spans="1:5" x14ac:dyDescent="0.25">
      <c r="A8" t="s">
        <v>92</v>
      </c>
      <c r="B8" t="s">
        <v>46</v>
      </c>
      <c r="C8">
        <v>31.74</v>
      </c>
      <c r="D8">
        <v>0.3</v>
      </c>
    </row>
    <row r="9" spans="1:5" x14ac:dyDescent="0.25">
      <c r="A9" t="s">
        <v>115</v>
      </c>
      <c r="B9" t="s">
        <v>46</v>
      </c>
      <c r="C9">
        <v>32.229999999999997</v>
      </c>
      <c r="D9">
        <v>0.06</v>
      </c>
    </row>
    <row r="10" spans="1:5" x14ac:dyDescent="0.25">
      <c r="A10" t="s">
        <v>113</v>
      </c>
      <c r="B10" t="s">
        <v>46</v>
      </c>
      <c r="C10">
        <v>29.28</v>
      </c>
      <c r="D10">
        <v>0.08</v>
      </c>
    </row>
    <row r="11" spans="1:5" x14ac:dyDescent="0.25">
      <c r="A11" t="s">
        <v>95</v>
      </c>
      <c r="B11" t="s">
        <v>46</v>
      </c>
      <c r="C11">
        <v>31.87</v>
      </c>
      <c r="D11">
        <v>0.27</v>
      </c>
    </row>
    <row r="12" spans="1:5" x14ac:dyDescent="0.25">
      <c r="A12" t="s">
        <v>114</v>
      </c>
      <c r="B12" t="s">
        <v>46</v>
      </c>
      <c r="C12">
        <v>23.93</v>
      </c>
      <c r="D12">
        <v>0.06</v>
      </c>
    </row>
    <row r="13" spans="1:5" x14ac:dyDescent="0.25">
      <c r="A13" t="s">
        <v>111</v>
      </c>
      <c r="B13" t="s">
        <v>46</v>
      </c>
      <c r="C13">
        <v>28.36</v>
      </c>
      <c r="D13">
        <v>0.09</v>
      </c>
    </row>
    <row r="14" spans="1:5" x14ac:dyDescent="0.25">
      <c r="A14" t="s">
        <v>117</v>
      </c>
      <c r="B14" t="s">
        <v>46</v>
      </c>
      <c r="C14">
        <v>31.73</v>
      </c>
      <c r="D14">
        <v>0.04</v>
      </c>
    </row>
    <row r="15" spans="1:5" x14ac:dyDescent="0.25">
      <c r="A15" t="s">
        <v>98</v>
      </c>
      <c r="B15" t="s">
        <v>46</v>
      </c>
      <c r="C15">
        <v>32</v>
      </c>
      <c r="D15">
        <v>0.23</v>
      </c>
    </row>
    <row r="16" spans="1:5" x14ac:dyDescent="0.25">
      <c r="A16" t="s">
        <v>90</v>
      </c>
      <c r="B16" t="s">
        <v>46</v>
      </c>
      <c r="C16">
        <v>25.98</v>
      </c>
      <c r="D16">
        <v>0.46</v>
      </c>
      <c r="E16" t="s">
        <v>87</v>
      </c>
    </row>
    <row r="17" spans="1:5" x14ac:dyDescent="0.25">
      <c r="A17" t="s">
        <v>91</v>
      </c>
      <c r="B17" t="s">
        <v>46</v>
      </c>
      <c r="C17">
        <v>31.8</v>
      </c>
      <c r="D17">
        <v>0.35</v>
      </c>
      <c r="E17" t="s">
        <v>87</v>
      </c>
    </row>
    <row r="18" spans="1:5" x14ac:dyDescent="0.25">
      <c r="A18" t="s">
        <v>97</v>
      </c>
      <c r="B18" t="s">
        <v>46</v>
      </c>
      <c r="C18">
        <v>23.12</v>
      </c>
      <c r="D18">
        <v>0.23</v>
      </c>
    </row>
    <row r="19" spans="1:5" x14ac:dyDescent="0.25">
      <c r="A19" t="s">
        <v>101</v>
      </c>
      <c r="B19" t="s">
        <v>46</v>
      </c>
      <c r="C19">
        <v>31.7</v>
      </c>
      <c r="D19">
        <v>0.16</v>
      </c>
    </row>
    <row r="20" spans="1:5" x14ac:dyDescent="0.25">
      <c r="A20" t="s">
        <v>109</v>
      </c>
      <c r="B20" t="s">
        <v>46</v>
      </c>
      <c r="C20">
        <v>28.33</v>
      </c>
      <c r="D20">
        <v>0.11</v>
      </c>
    </row>
    <row r="21" spans="1:5" x14ac:dyDescent="0.25">
      <c r="A21" t="s">
        <v>88</v>
      </c>
      <c r="B21" t="s">
        <v>46</v>
      </c>
      <c r="C21">
        <v>29.99</v>
      </c>
      <c r="D21">
        <v>2.69</v>
      </c>
      <c r="E21" t="s">
        <v>128</v>
      </c>
    </row>
    <row r="22" spans="1:5" x14ac:dyDescent="0.25">
      <c r="A22" t="s">
        <v>124</v>
      </c>
      <c r="B22" t="s">
        <v>46</v>
      </c>
      <c r="C22">
        <v>31.82</v>
      </c>
      <c r="D22">
        <v>0</v>
      </c>
    </row>
    <row r="23" spans="1:5" x14ac:dyDescent="0.25">
      <c r="A23" t="s">
        <v>107</v>
      </c>
      <c r="B23" t="s">
        <v>46</v>
      </c>
      <c r="C23">
        <v>25.53</v>
      </c>
      <c r="D23">
        <v>0.12</v>
      </c>
    </row>
    <row r="24" spans="1:5" x14ac:dyDescent="0.25">
      <c r="A24" t="s">
        <v>112</v>
      </c>
      <c r="B24" t="s">
        <v>46</v>
      </c>
      <c r="C24">
        <v>32.26</v>
      </c>
      <c r="D24">
        <v>0.08</v>
      </c>
    </row>
    <row r="25" spans="1:5" x14ac:dyDescent="0.25">
      <c r="A25" t="s">
        <v>123</v>
      </c>
      <c r="B25" t="s">
        <v>46</v>
      </c>
      <c r="C25">
        <v>31.57</v>
      </c>
      <c r="D25">
        <v>0.01</v>
      </c>
    </row>
    <row r="26" spans="1:5" x14ac:dyDescent="0.25">
      <c r="A26" t="s">
        <v>102</v>
      </c>
      <c r="B26" t="s">
        <v>46</v>
      </c>
      <c r="C26">
        <v>26.98</v>
      </c>
      <c r="D26">
        <v>0.13</v>
      </c>
    </row>
    <row r="27" spans="1:5" x14ac:dyDescent="0.25">
      <c r="A27" t="s">
        <v>110</v>
      </c>
      <c r="B27" t="s">
        <v>46</v>
      </c>
      <c r="C27">
        <v>26.15</v>
      </c>
      <c r="D27">
        <v>0.1</v>
      </c>
    </row>
    <row r="28" spans="1:5" x14ac:dyDescent="0.25">
      <c r="A28" t="s">
        <v>105</v>
      </c>
      <c r="B28" t="s">
        <v>46</v>
      </c>
      <c r="C28">
        <v>32.39</v>
      </c>
      <c r="D28">
        <v>0.12</v>
      </c>
    </row>
    <row r="29" spans="1:5" x14ac:dyDescent="0.25">
      <c r="A29" t="s">
        <v>96</v>
      </c>
      <c r="B29" t="s">
        <v>46</v>
      </c>
      <c r="C29">
        <v>30.15</v>
      </c>
      <c r="D29">
        <v>0.25</v>
      </c>
    </row>
    <row r="30" spans="1:5" x14ac:dyDescent="0.25">
      <c r="A30" t="s">
        <v>108</v>
      </c>
      <c r="B30" t="s">
        <v>46</v>
      </c>
      <c r="C30">
        <v>19.3</v>
      </c>
      <c r="D30">
        <v>0.11</v>
      </c>
    </row>
    <row r="31" spans="1:5" x14ac:dyDescent="0.25">
      <c r="A31" t="s">
        <v>120</v>
      </c>
      <c r="B31" t="s">
        <v>46</v>
      </c>
      <c r="C31">
        <v>28.95</v>
      </c>
      <c r="D31">
        <v>0.01</v>
      </c>
    </row>
    <row r="32" spans="1:5" x14ac:dyDescent="0.25">
      <c r="A32" t="s">
        <v>118</v>
      </c>
      <c r="B32" t="s">
        <v>46</v>
      </c>
      <c r="C32">
        <v>32.01</v>
      </c>
      <c r="D32">
        <v>0.03</v>
      </c>
    </row>
    <row r="33" spans="1:5" x14ac:dyDescent="0.25">
      <c r="A33" t="s">
        <v>121</v>
      </c>
      <c r="B33" t="s">
        <v>46</v>
      </c>
      <c r="C33">
        <v>32.200000000000003</v>
      </c>
      <c r="D33">
        <v>0.01</v>
      </c>
    </row>
    <row r="34" spans="1:5" x14ac:dyDescent="0.25">
      <c r="A34" t="s">
        <v>106</v>
      </c>
      <c r="B34" t="s">
        <v>46</v>
      </c>
      <c r="C34">
        <v>30.47</v>
      </c>
      <c r="D34">
        <v>0.12</v>
      </c>
    </row>
    <row r="35" spans="1:5" x14ac:dyDescent="0.25">
      <c r="A35" t="s">
        <v>100</v>
      </c>
      <c r="B35" t="s">
        <v>46</v>
      </c>
      <c r="C35">
        <v>32.49</v>
      </c>
      <c r="D35">
        <v>0.16</v>
      </c>
    </row>
    <row r="36" spans="1:5" x14ac:dyDescent="0.25">
      <c r="A36" t="s">
        <v>126</v>
      </c>
      <c r="B36" t="s">
        <v>46</v>
      </c>
      <c r="C36">
        <v>26.51</v>
      </c>
      <c r="D36">
        <v>0</v>
      </c>
    </row>
    <row r="37" spans="1:5" x14ac:dyDescent="0.25">
      <c r="A37" t="s">
        <v>103</v>
      </c>
      <c r="B37" t="s">
        <v>46</v>
      </c>
      <c r="C37">
        <v>32.159999999999997</v>
      </c>
      <c r="D37">
        <v>0.13</v>
      </c>
    </row>
    <row r="38" spans="1:5" x14ac:dyDescent="0.25">
      <c r="A38" t="s">
        <v>122</v>
      </c>
      <c r="B38" t="s">
        <v>46</v>
      </c>
      <c r="C38">
        <v>32.270000000000003</v>
      </c>
      <c r="D38">
        <v>0.01</v>
      </c>
    </row>
    <row r="39" spans="1:5" x14ac:dyDescent="0.25">
      <c r="A39" t="s">
        <v>89</v>
      </c>
      <c r="B39" t="s">
        <v>46</v>
      </c>
      <c r="C39">
        <v>31.54</v>
      </c>
      <c r="D39">
        <v>1.64</v>
      </c>
      <c r="E39" t="s">
        <v>87</v>
      </c>
    </row>
    <row r="40" spans="1:5" x14ac:dyDescent="0.25">
      <c r="A40" t="s">
        <v>104</v>
      </c>
      <c r="B40" t="s">
        <v>46</v>
      </c>
      <c r="C40">
        <v>26.31</v>
      </c>
      <c r="D40">
        <v>0.12</v>
      </c>
    </row>
    <row r="41" spans="1:5" x14ac:dyDescent="0.25">
      <c r="A41" t="s">
        <v>30</v>
      </c>
      <c r="B41" t="s">
        <v>46</v>
      </c>
      <c r="C41">
        <v>14.73</v>
      </c>
      <c r="D41">
        <v>0.44</v>
      </c>
      <c r="E41" t="s">
        <v>87</v>
      </c>
    </row>
    <row r="42" spans="1:5" x14ac:dyDescent="0.25">
      <c r="A42" t="s">
        <v>31</v>
      </c>
      <c r="B42" t="s">
        <v>46</v>
      </c>
      <c r="C42">
        <v>18.27</v>
      </c>
      <c r="D42">
        <v>0.19</v>
      </c>
    </row>
    <row r="43" spans="1:5" x14ac:dyDescent="0.25">
      <c r="A43" t="s">
        <v>32</v>
      </c>
      <c r="B43" t="s">
        <v>46</v>
      </c>
      <c r="C43">
        <v>22.4</v>
      </c>
      <c r="D43">
        <v>0.3</v>
      </c>
    </row>
    <row r="44" spans="1:5" x14ac:dyDescent="0.25">
      <c r="A44" t="s">
        <v>33</v>
      </c>
      <c r="B44" t="s">
        <v>46</v>
      </c>
      <c r="C44">
        <v>27.23</v>
      </c>
      <c r="D44">
        <v>0.31</v>
      </c>
      <c r="E44" t="s">
        <v>87</v>
      </c>
    </row>
    <row r="45" spans="1:5" x14ac:dyDescent="0.25">
      <c r="A45" t="s">
        <v>34</v>
      </c>
      <c r="B45" t="s">
        <v>46</v>
      </c>
      <c r="C45">
        <v>30.1</v>
      </c>
      <c r="D45">
        <v>0.25</v>
      </c>
    </row>
    <row r="46" spans="1:5" x14ac:dyDescent="0.25">
      <c r="A46" t="s">
        <v>35</v>
      </c>
      <c r="B46" t="s">
        <v>46</v>
      </c>
      <c r="C46">
        <v>32.229999999999997</v>
      </c>
      <c r="D46">
        <v>0.11</v>
      </c>
    </row>
    <row r="47" spans="1:5" x14ac:dyDescent="0.25">
      <c r="A47" t="s">
        <v>36</v>
      </c>
      <c r="B47" t="s">
        <v>46</v>
      </c>
      <c r="C47">
        <v>31.82</v>
      </c>
      <c r="D47">
        <v>0.42</v>
      </c>
      <c r="E47" t="s">
        <v>87</v>
      </c>
    </row>
    <row r="48" spans="1:5" x14ac:dyDescent="0.25">
      <c r="A48" t="s">
        <v>93</v>
      </c>
      <c r="B48" t="s">
        <v>46</v>
      </c>
      <c r="C48">
        <v>32.24</v>
      </c>
      <c r="D48">
        <v>0.28999999999999998</v>
      </c>
    </row>
    <row r="49" spans="1:5" x14ac:dyDescent="0.25">
      <c r="A49" t="s">
        <v>37</v>
      </c>
      <c r="B49" t="s">
        <v>46</v>
      </c>
      <c r="C49">
        <v>33.15</v>
      </c>
      <c r="D49">
        <v>0.66</v>
      </c>
      <c r="E49" t="s">
        <v>87</v>
      </c>
    </row>
  </sheetData>
  <sortState ref="A2:D49">
    <sortCondition ref="A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9" sqref="D9"/>
    </sheetView>
  </sheetViews>
  <sheetFormatPr defaultRowHeight="15" x14ac:dyDescent="0.25"/>
  <cols>
    <col min="1" max="1" width="11.140625" customWidth="1"/>
    <col min="2" max="2" width="16.5703125" customWidth="1"/>
    <col min="3" max="3" width="16.7109375" customWidth="1"/>
    <col min="4" max="4" width="23.42578125" bestFit="1" customWidth="1"/>
  </cols>
  <sheetData>
    <row r="1" spans="1:4" x14ac:dyDescent="0.25">
      <c r="A1" s="10" t="s">
        <v>40</v>
      </c>
      <c r="B1" s="10" t="s">
        <v>38</v>
      </c>
      <c r="C1" s="10" t="s">
        <v>39</v>
      </c>
      <c r="D1" s="10" t="s">
        <v>129</v>
      </c>
    </row>
    <row r="2" spans="1:4" x14ac:dyDescent="0.25">
      <c r="A2" s="10" t="s">
        <v>30</v>
      </c>
      <c r="B2" s="10">
        <v>14.97</v>
      </c>
      <c r="C2" s="10">
        <v>14.73</v>
      </c>
      <c r="D2" s="15">
        <f t="shared" ref="D2:D8" si="0">B2/C2</f>
        <v>1.0162932790224033</v>
      </c>
    </row>
    <row r="3" spans="1:4" x14ac:dyDescent="0.25">
      <c r="A3" s="10" t="s">
        <v>31</v>
      </c>
      <c r="B3" s="10">
        <v>18.739999999999998</v>
      </c>
      <c r="C3" s="10">
        <v>18.27</v>
      </c>
      <c r="D3" s="15">
        <f t="shared" si="0"/>
        <v>1.0257252326217843</v>
      </c>
    </row>
    <row r="4" spans="1:4" x14ac:dyDescent="0.25">
      <c r="A4" s="10" t="s">
        <v>32</v>
      </c>
      <c r="B4" s="10">
        <v>22.49</v>
      </c>
      <c r="C4" s="10">
        <v>22.4</v>
      </c>
      <c r="D4" s="15">
        <f t="shared" si="0"/>
        <v>1.0040178571428571</v>
      </c>
    </row>
    <row r="5" spans="1:4" x14ac:dyDescent="0.25">
      <c r="A5" s="10" t="s">
        <v>33</v>
      </c>
      <c r="B5" s="10">
        <v>27.85</v>
      </c>
      <c r="C5" s="10">
        <v>27.23</v>
      </c>
      <c r="D5" s="15">
        <f t="shared" si="0"/>
        <v>1.0227690047741462</v>
      </c>
    </row>
    <row r="6" spans="1:4" x14ac:dyDescent="0.25">
      <c r="A6" s="10" t="s">
        <v>34</v>
      </c>
      <c r="B6" s="10">
        <v>29.93</v>
      </c>
      <c r="C6" s="10">
        <v>30.1</v>
      </c>
      <c r="D6" s="15">
        <f t="shared" si="0"/>
        <v>0.99435215946843847</v>
      </c>
    </row>
    <row r="7" spans="1:4" x14ac:dyDescent="0.25">
      <c r="A7" s="10" t="s">
        <v>35</v>
      </c>
      <c r="B7" s="10">
        <v>32.020000000000003</v>
      </c>
      <c r="C7" s="10">
        <v>32.229999999999997</v>
      </c>
      <c r="D7" s="15">
        <f t="shared" si="0"/>
        <v>0.99348433136829062</v>
      </c>
    </row>
    <row r="8" spans="1:4" x14ac:dyDescent="0.25">
      <c r="A8" s="10" t="s">
        <v>36</v>
      </c>
      <c r="B8" s="10">
        <v>32.47</v>
      </c>
      <c r="C8" s="10">
        <v>31.82</v>
      </c>
      <c r="D8" s="15">
        <f t="shared" si="0"/>
        <v>1.0204274041483343</v>
      </c>
    </row>
    <row r="9" spans="1:4" x14ac:dyDescent="0.25">
      <c r="A9" s="10"/>
      <c r="B9" s="10"/>
      <c r="C9" s="10" t="s">
        <v>130</v>
      </c>
      <c r="D9" s="15">
        <f>GEOMEAN(D2:D8)</f>
        <v>1.0109316133571113</v>
      </c>
    </row>
    <row r="10" spans="1:4" x14ac:dyDescent="0.25">
      <c r="A10" s="10"/>
      <c r="B10" s="10"/>
      <c r="C10" s="10"/>
      <c r="D1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workbookViewId="0">
      <selection activeCell="H29" sqref="H29"/>
    </sheetView>
  </sheetViews>
  <sheetFormatPr defaultRowHeight="15" x14ac:dyDescent="0.25"/>
  <cols>
    <col min="1" max="1" width="13.42578125" style="10" bestFit="1" customWidth="1"/>
    <col min="2" max="2" width="16" style="10" bestFit="1" customWidth="1"/>
    <col min="3" max="3" width="26.28515625" style="10" bestFit="1" customWidth="1"/>
  </cols>
  <sheetData>
    <row r="1" spans="1:3" x14ac:dyDescent="0.25">
      <c r="A1" s="10" t="s">
        <v>41</v>
      </c>
      <c r="B1" s="10" t="s">
        <v>131</v>
      </c>
      <c r="C1" s="10" t="s">
        <v>132</v>
      </c>
    </row>
    <row r="2" spans="1:3" x14ac:dyDescent="0.25">
      <c r="A2" s="10" t="s">
        <v>94</v>
      </c>
      <c r="B2" s="10">
        <v>32.130000000000003</v>
      </c>
      <c r="C2" s="15">
        <f>B2*calibration_factor!$D$9</f>
        <v>32.481232737163992</v>
      </c>
    </row>
    <row r="3" spans="1:3" x14ac:dyDescent="0.25">
      <c r="A3" s="10" t="s">
        <v>116</v>
      </c>
      <c r="B3" s="10">
        <v>32.03</v>
      </c>
      <c r="C3" s="15">
        <f>B3*calibration_factor!$D$9</f>
        <v>32.380139575828281</v>
      </c>
    </row>
    <row r="4" spans="1:3" x14ac:dyDescent="0.25">
      <c r="A4" s="10" t="s">
        <v>127</v>
      </c>
      <c r="B4" s="10">
        <v>24.25</v>
      </c>
      <c r="C4" s="15">
        <f>B4*calibration_factor!$D$9</f>
        <v>24.515091623909949</v>
      </c>
    </row>
    <row r="5" spans="1:3" x14ac:dyDescent="0.25">
      <c r="A5" s="10" t="s">
        <v>99</v>
      </c>
      <c r="B5" s="10">
        <v>31.74</v>
      </c>
      <c r="C5" s="15">
        <f>B5*calibration_factor!$D$9</f>
        <v>32.086969407954712</v>
      </c>
    </row>
    <row r="6" spans="1:3" x14ac:dyDescent="0.25">
      <c r="A6" s="10" t="s">
        <v>125</v>
      </c>
      <c r="B6" s="10">
        <v>23.68</v>
      </c>
      <c r="C6" s="15">
        <f>B6*calibration_factor!$D$9</f>
        <v>23.938860604296398</v>
      </c>
    </row>
    <row r="7" spans="1:3" x14ac:dyDescent="0.25">
      <c r="A7" s="10" t="s">
        <v>119</v>
      </c>
      <c r="B7" s="10">
        <v>28.25</v>
      </c>
      <c r="C7" s="15">
        <f>B7*calibration_factor!$D$9</f>
        <v>28.558818077338394</v>
      </c>
    </row>
    <row r="8" spans="1:3" x14ac:dyDescent="0.25">
      <c r="A8" s="10" t="s">
        <v>92</v>
      </c>
      <c r="B8" s="10">
        <v>31.74</v>
      </c>
      <c r="C8" s="15">
        <f>B8*calibration_factor!$D$9</f>
        <v>32.086969407954712</v>
      </c>
    </row>
    <row r="9" spans="1:3" x14ac:dyDescent="0.25">
      <c r="A9" s="10" t="s">
        <v>115</v>
      </c>
      <c r="B9" s="10">
        <v>32.229999999999997</v>
      </c>
      <c r="C9" s="15">
        <f>B9*calibration_factor!$D$9</f>
        <v>32.582325898499697</v>
      </c>
    </row>
    <row r="10" spans="1:3" x14ac:dyDescent="0.25">
      <c r="A10" s="10" t="s">
        <v>113</v>
      </c>
      <c r="B10" s="10">
        <v>29.28</v>
      </c>
      <c r="C10" s="15">
        <f>B10*calibration_factor!$D$9</f>
        <v>29.60007763909622</v>
      </c>
    </row>
    <row r="11" spans="1:3" x14ac:dyDescent="0.25">
      <c r="A11" s="10" t="s">
        <v>95</v>
      </c>
      <c r="B11" s="10">
        <v>31.87</v>
      </c>
      <c r="C11" s="15">
        <f>B11*calibration_factor!$D$9</f>
        <v>32.218390517691141</v>
      </c>
    </row>
    <row r="12" spans="1:3" x14ac:dyDescent="0.25">
      <c r="A12" s="10" t="s">
        <v>114</v>
      </c>
      <c r="B12" s="10">
        <v>23.93</v>
      </c>
      <c r="C12" s="15">
        <f>B12*calibration_factor!$D$9</f>
        <v>24.191593507635673</v>
      </c>
    </row>
    <row r="13" spans="1:3" x14ac:dyDescent="0.25">
      <c r="A13" s="10" t="s">
        <v>111</v>
      </c>
      <c r="B13" s="10">
        <v>28.36</v>
      </c>
      <c r="C13" s="15">
        <f>B13*calibration_factor!$D$9</f>
        <v>28.670020554807678</v>
      </c>
    </row>
    <row r="14" spans="1:3" x14ac:dyDescent="0.25">
      <c r="A14" s="10" t="s">
        <v>117</v>
      </c>
      <c r="B14" s="10">
        <v>31.73</v>
      </c>
      <c r="C14" s="15">
        <f>B14*calibration_factor!$D$9</f>
        <v>32.076860091821146</v>
      </c>
    </row>
    <row r="15" spans="1:3" x14ac:dyDescent="0.25">
      <c r="A15" s="10" t="s">
        <v>98</v>
      </c>
      <c r="B15" s="10">
        <v>32</v>
      </c>
      <c r="C15" s="15">
        <f>B15*calibration_factor!$D$9</f>
        <v>32.349811627427563</v>
      </c>
    </row>
    <row r="16" spans="1:3" x14ac:dyDescent="0.25">
      <c r="A16" s="10" t="s">
        <v>90</v>
      </c>
      <c r="B16" s="10">
        <v>25.98</v>
      </c>
      <c r="C16" s="15">
        <f>B16*calibration_factor!$D$9</f>
        <v>26.264003315017753</v>
      </c>
    </row>
    <row r="17" spans="1:3" x14ac:dyDescent="0.25">
      <c r="A17" s="10" t="s">
        <v>91</v>
      </c>
      <c r="B17" s="10">
        <v>31.8</v>
      </c>
      <c r="C17" s="15">
        <f>B17*calibration_factor!$D$9</f>
        <v>32.14762530475614</v>
      </c>
    </row>
    <row r="18" spans="1:3" x14ac:dyDescent="0.25">
      <c r="A18" s="10" t="s">
        <v>97</v>
      </c>
      <c r="B18" s="10">
        <v>23.12</v>
      </c>
      <c r="C18" s="15">
        <f>B18*calibration_factor!$D$9</f>
        <v>23.372738900816415</v>
      </c>
    </row>
    <row r="19" spans="1:3" x14ac:dyDescent="0.25">
      <c r="A19" s="10" t="s">
        <v>101</v>
      </c>
      <c r="B19" s="10">
        <v>31.7</v>
      </c>
      <c r="C19" s="15">
        <f>B19*calibration_factor!$D$9</f>
        <v>32.046532143420428</v>
      </c>
    </row>
    <row r="20" spans="1:3" x14ac:dyDescent="0.25">
      <c r="A20" s="10" t="s">
        <v>109</v>
      </c>
      <c r="B20" s="10">
        <v>28.33</v>
      </c>
      <c r="C20" s="15">
        <f>B20*calibration_factor!$D$9</f>
        <v>28.639692606406964</v>
      </c>
    </row>
    <row r="21" spans="1:3" x14ac:dyDescent="0.25">
      <c r="A21" s="10" t="s">
        <v>88</v>
      </c>
      <c r="B21" s="10">
        <v>29.99</v>
      </c>
      <c r="C21" s="15">
        <f>B21*calibration_factor!$D$9</f>
        <v>30.317839084579767</v>
      </c>
    </row>
    <row r="22" spans="1:3" x14ac:dyDescent="0.25">
      <c r="A22" s="10" t="s">
        <v>124</v>
      </c>
      <c r="B22" s="10">
        <v>31.82</v>
      </c>
      <c r="C22" s="15">
        <f>B22*calibration_factor!$D$9</f>
        <v>32.167843937023285</v>
      </c>
    </row>
    <row r="23" spans="1:3" x14ac:dyDescent="0.25">
      <c r="A23" s="10" t="s">
        <v>107</v>
      </c>
      <c r="B23" s="10">
        <v>25.53</v>
      </c>
      <c r="C23" s="15">
        <f>B23*calibration_factor!$D$9</f>
        <v>25.809084089007055</v>
      </c>
    </row>
    <row r="24" spans="1:3" x14ac:dyDescent="0.25">
      <c r="A24" s="10" t="s">
        <v>112</v>
      </c>
      <c r="B24" s="10">
        <v>32.26</v>
      </c>
      <c r="C24" s="15">
        <f>B24*calibration_factor!$D$9</f>
        <v>32.612653846900407</v>
      </c>
    </row>
    <row r="25" spans="1:3" x14ac:dyDescent="0.25">
      <c r="A25" s="10" t="s">
        <v>123</v>
      </c>
      <c r="B25" s="10">
        <v>31.57</v>
      </c>
      <c r="C25" s="15">
        <f>B25*calibration_factor!$D$9</f>
        <v>31.915111033684006</v>
      </c>
    </row>
    <row r="26" spans="1:3" x14ac:dyDescent="0.25">
      <c r="A26" s="10" t="s">
        <v>102</v>
      </c>
      <c r="B26" s="10">
        <v>26.98</v>
      </c>
      <c r="C26" s="15">
        <f>B26*calibration_factor!$D$9</f>
        <v>27.274934928374865</v>
      </c>
    </row>
    <row r="27" spans="1:3" x14ac:dyDescent="0.25">
      <c r="A27" s="10" t="s">
        <v>110</v>
      </c>
      <c r="B27" s="10">
        <v>26.15</v>
      </c>
      <c r="C27" s="15">
        <f>B27*calibration_factor!$D$9</f>
        <v>26.435861689288462</v>
      </c>
    </row>
    <row r="28" spans="1:3" x14ac:dyDescent="0.25">
      <c r="A28" s="10" t="s">
        <v>105</v>
      </c>
      <c r="B28" s="10">
        <v>32.39</v>
      </c>
      <c r="C28" s="15">
        <f>B28*calibration_factor!$D$9</f>
        <v>32.744074956636837</v>
      </c>
    </row>
    <row r="29" spans="1:3" x14ac:dyDescent="0.25">
      <c r="A29" s="10" t="s">
        <v>96</v>
      </c>
      <c r="B29" s="10">
        <v>30.15</v>
      </c>
      <c r="C29" s="15">
        <f>B29*calibration_factor!$D$9</f>
        <v>30.479588142716906</v>
      </c>
    </row>
    <row r="30" spans="1:3" x14ac:dyDescent="0.25">
      <c r="A30" s="10" t="s">
        <v>108</v>
      </c>
      <c r="B30" s="10">
        <v>19.3</v>
      </c>
      <c r="C30" s="15">
        <f>B30*calibration_factor!$D$9</f>
        <v>19.510980137792249</v>
      </c>
    </row>
    <row r="31" spans="1:3" x14ac:dyDescent="0.25">
      <c r="A31" s="10" t="s">
        <v>120</v>
      </c>
      <c r="B31" s="10">
        <v>28.95</v>
      </c>
      <c r="C31" s="15">
        <f>B31*calibration_factor!$D$9</f>
        <v>29.266470206688371</v>
      </c>
    </row>
    <row r="32" spans="1:3" x14ac:dyDescent="0.25">
      <c r="A32" s="10" t="s">
        <v>118</v>
      </c>
      <c r="B32" s="10">
        <v>32.01</v>
      </c>
      <c r="C32" s="15">
        <f>B32*calibration_factor!$D$9</f>
        <v>32.359920943561136</v>
      </c>
    </row>
    <row r="33" spans="1:3" x14ac:dyDescent="0.25">
      <c r="A33" s="10" t="s">
        <v>121</v>
      </c>
      <c r="B33" s="10">
        <v>32.200000000000003</v>
      </c>
      <c r="C33" s="15">
        <f>B33*calibration_factor!$D$9</f>
        <v>32.551997950098986</v>
      </c>
    </row>
    <row r="34" spans="1:3" x14ac:dyDescent="0.25">
      <c r="A34" s="10" t="s">
        <v>106</v>
      </c>
      <c r="B34" s="10">
        <v>30.47</v>
      </c>
      <c r="C34" s="15">
        <f>B34*calibration_factor!$D$9</f>
        <v>30.803086258991183</v>
      </c>
    </row>
    <row r="35" spans="1:3" x14ac:dyDescent="0.25">
      <c r="A35" s="10" t="s">
        <v>100</v>
      </c>
      <c r="B35" s="10">
        <v>32.49</v>
      </c>
      <c r="C35" s="15">
        <f>B35*calibration_factor!$D$9</f>
        <v>32.845168117972548</v>
      </c>
    </row>
    <row r="36" spans="1:3" x14ac:dyDescent="0.25">
      <c r="A36" s="10" t="s">
        <v>126</v>
      </c>
      <c r="B36" s="10">
        <v>26.51</v>
      </c>
      <c r="C36" s="15">
        <f>B36*calibration_factor!$D$9</f>
        <v>26.799797070097025</v>
      </c>
    </row>
    <row r="37" spans="1:3" x14ac:dyDescent="0.25">
      <c r="A37" s="10" t="s">
        <v>103</v>
      </c>
      <c r="B37" s="10">
        <v>32.159999999999997</v>
      </c>
      <c r="C37" s="15">
        <f>B37*calibration_factor!$D$9</f>
        <v>32.511560685564696</v>
      </c>
    </row>
    <row r="38" spans="1:3" x14ac:dyDescent="0.25">
      <c r="A38" s="10" t="s">
        <v>122</v>
      </c>
      <c r="B38" s="10">
        <v>32.270000000000003</v>
      </c>
      <c r="C38" s="15">
        <f>B38*calibration_factor!$D$9</f>
        <v>32.622763163033987</v>
      </c>
    </row>
    <row r="39" spans="1:3" x14ac:dyDescent="0.25">
      <c r="A39" s="10" t="s">
        <v>89</v>
      </c>
      <c r="B39" s="10">
        <v>31.54</v>
      </c>
      <c r="C39" s="15">
        <f>B39*calibration_factor!$D$9</f>
        <v>31.884783085283292</v>
      </c>
    </row>
    <row r="40" spans="1:3" x14ac:dyDescent="0.25">
      <c r="A40" s="10" t="s">
        <v>104</v>
      </c>
      <c r="B40" s="10">
        <v>26.31</v>
      </c>
      <c r="C40" s="15">
        <f>B40*calibration_factor!$D$9</f>
        <v>26.597610747425598</v>
      </c>
    </row>
    <row r="41" spans="1:3" x14ac:dyDescent="0.25">
      <c r="A41" s="10" t="s">
        <v>93</v>
      </c>
      <c r="B41" s="10">
        <v>32.24</v>
      </c>
      <c r="C41" s="15">
        <f>B41*calibration_factor!$D$9</f>
        <v>32.592435214633269</v>
      </c>
    </row>
    <row r="42" spans="1:3" x14ac:dyDescent="0.25">
      <c r="A42" s="10" t="s">
        <v>37</v>
      </c>
      <c r="B42" s="10">
        <v>33.15</v>
      </c>
      <c r="C42" s="15">
        <f>B42*calibration_factor!$D$9</f>
        <v>33.512382982788239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J32" sqref="J32"/>
    </sheetView>
  </sheetViews>
  <sheetFormatPr defaultRowHeight="15" x14ac:dyDescent="0.25"/>
  <cols>
    <col min="1" max="1" width="13.42578125" style="10" bestFit="1" customWidth="1"/>
    <col min="2" max="2" width="8.7109375" style="10" bestFit="1" customWidth="1"/>
    <col min="5" max="5" width="14" bestFit="1" customWidth="1"/>
    <col min="6" max="6" width="8.7109375" bestFit="1" customWidth="1"/>
  </cols>
  <sheetData>
    <row r="1" spans="1:2" x14ac:dyDescent="0.25">
      <c r="A1" s="10" t="s">
        <v>41</v>
      </c>
      <c r="B1" s="10" t="s">
        <v>43</v>
      </c>
    </row>
    <row r="2" spans="1:2" x14ac:dyDescent="0.25">
      <c r="A2" s="10" t="s">
        <v>76</v>
      </c>
      <c r="B2" s="10">
        <v>28.92</v>
      </c>
    </row>
    <row r="3" spans="1:2" x14ac:dyDescent="0.25">
      <c r="A3" s="10" t="s">
        <v>80</v>
      </c>
      <c r="B3" s="10">
        <v>31.8</v>
      </c>
    </row>
    <row r="4" spans="1:2" x14ac:dyDescent="0.25">
      <c r="A4" s="10" t="s">
        <v>48</v>
      </c>
      <c r="B4" s="10">
        <v>31.97</v>
      </c>
    </row>
    <row r="5" spans="1:2" x14ac:dyDescent="0.25">
      <c r="A5" s="10" t="s">
        <v>66</v>
      </c>
      <c r="B5" s="10">
        <v>26.03</v>
      </c>
    </row>
    <row r="6" spans="1:2" x14ac:dyDescent="0.25">
      <c r="A6" s="10" t="s">
        <v>68</v>
      </c>
      <c r="B6" s="10">
        <v>24.94</v>
      </c>
    </row>
    <row r="7" spans="1:2" x14ac:dyDescent="0.25">
      <c r="A7" s="10" t="s">
        <v>64</v>
      </c>
      <c r="B7" s="10">
        <v>32.020000000000003</v>
      </c>
    </row>
    <row r="8" spans="1:2" x14ac:dyDescent="0.25">
      <c r="A8" s="10" t="s">
        <v>77</v>
      </c>
      <c r="B8" s="10">
        <v>28.6</v>
      </c>
    </row>
    <row r="9" spans="1:2" x14ac:dyDescent="0.25">
      <c r="A9" s="10" t="s">
        <v>47</v>
      </c>
      <c r="B9" s="10">
        <v>32.68</v>
      </c>
    </row>
    <row r="10" spans="1:2" x14ac:dyDescent="0.25">
      <c r="A10" s="10" t="s">
        <v>58</v>
      </c>
      <c r="B10" s="10">
        <v>32.89</v>
      </c>
    </row>
    <row r="11" spans="1:2" x14ac:dyDescent="0.25">
      <c r="A11" s="10" t="s">
        <v>75</v>
      </c>
      <c r="B11" s="10">
        <v>29.13</v>
      </c>
    </row>
    <row r="12" spans="1:2" x14ac:dyDescent="0.25">
      <c r="A12" s="10" t="s">
        <v>54</v>
      </c>
      <c r="B12" s="10">
        <v>32.26</v>
      </c>
    </row>
    <row r="13" spans="1:2" x14ac:dyDescent="0.25">
      <c r="A13" s="10" t="s">
        <v>57</v>
      </c>
      <c r="B13" s="10">
        <v>24.88</v>
      </c>
    </row>
    <row r="14" spans="1:2" x14ac:dyDescent="0.25">
      <c r="A14" s="10" t="s">
        <v>50</v>
      </c>
      <c r="B14" s="10">
        <v>29.65</v>
      </c>
    </row>
    <row r="15" spans="1:2" x14ac:dyDescent="0.25">
      <c r="A15" s="10" t="s">
        <v>72</v>
      </c>
      <c r="B15" s="10">
        <v>23.35</v>
      </c>
    </row>
    <row r="16" spans="1:2" x14ac:dyDescent="0.25">
      <c r="A16" s="10" t="s">
        <v>53</v>
      </c>
      <c r="B16" s="10">
        <v>21.91</v>
      </c>
    </row>
    <row r="17" spans="1:2" x14ac:dyDescent="0.25">
      <c r="A17" s="10" t="s">
        <v>51</v>
      </c>
      <c r="B17" s="10">
        <v>32.299999999999997</v>
      </c>
    </row>
    <row r="18" spans="1:2" x14ac:dyDescent="0.25">
      <c r="A18" s="10" t="s">
        <v>67</v>
      </c>
      <c r="B18" s="10">
        <v>32.479999999999997</v>
      </c>
    </row>
    <row r="19" spans="1:2" x14ac:dyDescent="0.25">
      <c r="A19" s="10" t="s">
        <v>84</v>
      </c>
      <c r="B19" s="10">
        <v>24.99</v>
      </c>
    </row>
    <row r="20" spans="1:2" x14ac:dyDescent="0.25">
      <c r="A20" s="10" t="s">
        <v>70</v>
      </c>
      <c r="B20" s="10">
        <v>28.31</v>
      </c>
    </row>
    <row r="21" spans="1:2" x14ac:dyDescent="0.25">
      <c r="A21" s="10" t="s">
        <v>73</v>
      </c>
      <c r="B21" s="10">
        <v>32.04</v>
      </c>
    </row>
    <row r="22" spans="1:2" x14ac:dyDescent="0.25">
      <c r="A22" s="10" t="s">
        <v>69</v>
      </c>
      <c r="B22" s="10">
        <v>26.73</v>
      </c>
    </row>
    <row r="23" spans="1:2" x14ac:dyDescent="0.25">
      <c r="A23" s="10" t="s">
        <v>78</v>
      </c>
      <c r="B23" s="10">
        <v>23.04</v>
      </c>
    </row>
    <row r="24" spans="1:2" x14ac:dyDescent="0.25">
      <c r="A24" s="10" t="s">
        <v>45</v>
      </c>
      <c r="B24" s="10">
        <v>31.46</v>
      </c>
    </row>
    <row r="25" spans="1:2" x14ac:dyDescent="0.25">
      <c r="A25" s="10" t="s">
        <v>83</v>
      </c>
      <c r="B25" s="10">
        <v>25.4</v>
      </c>
    </row>
    <row r="26" spans="1:2" x14ac:dyDescent="0.25">
      <c r="A26" s="10" t="s">
        <v>79</v>
      </c>
      <c r="B26" s="10">
        <v>29.29</v>
      </c>
    </row>
    <row r="27" spans="1:2" x14ac:dyDescent="0.25">
      <c r="A27" s="10" t="s">
        <v>81</v>
      </c>
      <c r="B27" s="10">
        <v>32.33</v>
      </c>
    </row>
    <row r="28" spans="1:2" x14ac:dyDescent="0.25">
      <c r="A28" s="10" t="s">
        <v>62</v>
      </c>
      <c r="B28" s="10">
        <v>32.32</v>
      </c>
    </row>
    <row r="29" spans="1:2" x14ac:dyDescent="0.25">
      <c r="A29" s="10" t="s">
        <v>60</v>
      </c>
      <c r="B29" s="10">
        <v>26.11</v>
      </c>
    </row>
    <row r="30" spans="1:2" x14ac:dyDescent="0.25">
      <c r="A30" s="10" t="s">
        <v>59</v>
      </c>
      <c r="B30" s="10">
        <v>24.59</v>
      </c>
    </row>
    <row r="31" spans="1:2" x14ac:dyDescent="0.25">
      <c r="A31" s="10" t="s">
        <v>63</v>
      </c>
      <c r="B31" s="10">
        <v>32.090000000000003</v>
      </c>
    </row>
    <row r="32" spans="1:2" x14ac:dyDescent="0.25">
      <c r="A32" s="10" t="s">
        <v>82</v>
      </c>
      <c r="B32" s="10">
        <v>29.97</v>
      </c>
    </row>
    <row r="33" spans="1:6" x14ac:dyDescent="0.25">
      <c r="A33" s="10" t="s">
        <v>56</v>
      </c>
      <c r="B33" s="10">
        <v>32.26</v>
      </c>
    </row>
    <row r="34" spans="1:6" x14ac:dyDescent="0.25">
      <c r="A34" s="10" t="s">
        <v>49</v>
      </c>
      <c r="B34" s="10">
        <v>29.44</v>
      </c>
    </row>
    <row r="35" spans="1:6" x14ac:dyDescent="0.25">
      <c r="A35" s="10" t="s">
        <v>74</v>
      </c>
      <c r="B35" s="10">
        <v>32.17</v>
      </c>
    </row>
    <row r="36" spans="1:6" x14ac:dyDescent="0.25">
      <c r="A36" s="10" t="s">
        <v>61</v>
      </c>
      <c r="B36" s="10">
        <v>25.52</v>
      </c>
    </row>
    <row r="37" spans="1:6" x14ac:dyDescent="0.25">
      <c r="A37" s="10" t="s">
        <v>65</v>
      </c>
      <c r="B37" s="10">
        <v>32.549999999999997</v>
      </c>
    </row>
    <row r="38" spans="1:6" x14ac:dyDescent="0.25">
      <c r="A38" s="10" t="s">
        <v>55</v>
      </c>
      <c r="B38" s="10">
        <v>28.8</v>
      </c>
    </row>
    <row r="39" spans="1:6" x14ac:dyDescent="0.25">
      <c r="A39" s="10" t="s">
        <v>94</v>
      </c>
      <c r="B39" s="15">
        <v>32.481232737163992</v>
      </c>
    </row>
    <row r="40" spans="1:6" x14ac:dyDescent="0.25">
      <c r="A40" s="10" t="s">
        <v>116</v>
      </c>
      <c r="B40" s="15">
        <v>32.380139575828281</v>
      </c>
    </row>
    <row r="41" spans="1:6" x14ac:dyDescent="0.25">
      <c r="A41" s="10" t="s">
        <v>127</v>
      </c>
      <c r="B41" s="15">
        <v>24.515091623909949</v>
      </c>
      <c r="E41" s="10"/>
      <c r="F41" s="15"/>
    </row>
    <row r="42" spans="1:6" x14ac:dyDescent="0.25">
      <c r="A42" s="10" t="s">
        <v>99</v>
      </c>
      <c r="B42" s="15">
        <v>32.086969407954712</v>
      </c>
      <c r="E42" s="10"/>
      <c r="F42" s="15"/>
    </row>
    <row r="43" spans="1:6" x14ac:dyDescent="0.25">
      <c r="A43" s="10" t="s">
        <v>125</v>
      </c>
      <c r="B43" s="15">
        <v>23.938860604296398</v>
      </c>
      <c r="E43" s="10"/>
      <c r="F43" s="15"/>
    </row>
    <row r="44" spans="1:6" x14ac:dyDescent="0.25">
      <c r="A44" s="10" t="s">
        <v>119</v>
      </c>
      <c r="B44" s="15">
        <v>28.558818077338394</v>
      </c>
      <c r="E44" s="10"/>
      <c r="F44" s="15"/>
    </row>
    <row r="45" spans="1:6" x14ac:dyDescent="0.25">
      <c r="A45" s="10" t="s">
        <v>92</v>
      </c>
      <c r="B45" s="15">
        <v>32.086969407954712</v>
      </c>
      <c r="E45" s="10"/>
      <c r="F45" s="15"/>
    </row>
    <row r="46" spans="1:6" x14ac:dyDescent="0.25">
      <c r="A46" s="10" t="s">
        <v>115</v>
      </c>
      <c r="B46" s="15">
        <v>32.582325898499697</v>
      </c>
      <c r="E46" s="10"/>
      <c r="F46" s="15"/>
    </row>
    <row r="47" spans="1:6" x14ac:dyDescent="0.25">
      <c r="A47" s="10" t="s">
        <v>113</v>
      </c>
      <c r="B47" s="15">
        <v>29.60007763909622</v>
      </c>
      <c r="E47" s="10"/>
      <c r="F47" s="15"/>
    </row>
    <row r="48" spans="1:6" x14ac:dyDescent="0.25">
      <c r="A48" s="10" t="s">
        <v>95</v>
      </c>
      <c r="B48" s="15">
        <v>32.218390517691141</v>
      </c>
      <c r="E48" s="10"/>
      <c r="F48" s="15"/>
    </row>
    <row r="49" spans="1:6" x14ac:dyDescent="0.25">
      <c r="A49" s="10" t="s">
        <v>114</v>
      </c>
      <c r="B49" s="15">
        <v>24.191593507635673</v>
      </c>
      <c r="E49" s="10"/>
      <c r="F49" s="15"/>
    </row>
    <row r="50" spans="1:6" x14ac:dyDescent="0.25">
      <c r="A50" s="10" t="s">
        <v>111</v>
      </c>
      <c r="B50" s="15">
        <v>28.670020554807678</v>
      </c>
      <c r="E50" s="10"/>
      <c r="F50" s="15"/>
    </row>
    <row r="51" spans="1:6" x14ac:dyDescent="0.25">
      <c r="A51" s="10" t="s">
        <v>117</v>
      </c>
      <c r="B51" s="15">
        <v>32.076860091821146</v>
      </c>
      <c r="E51" s="10"/>
      <c r="F51" s="15"/>
    </row>
    <row r="52" spans="1:6" x14ac:dyDescent="0.25">
      <c r="A52" s="10" t="s">
        <v>98</v>
      </c>
      <c r="B52" s="15">
        <v>32.349811627427563</v>
      </c>
      <c r="E52" s="10"/>
      <c r="F52" s="15"/>
    </row>
    <row r="53" spans="1:6" x14ac:dyDescent="0.25">
      <c r="A53" s="10" t="s">
        <v>90</v>
      </c>
      <c r="B53" s="15">
        <v>26.264003315017753</v>
      </c>
      <c r="E53" s="10"/>
      <c r="F53" s="15"/>
    </row>
    <row r="54" spans="1:6" x14ac:dyDescent="0.25">
      <c r="A54" s="10" t="s">
        <v>91</v>
      </c>
      <c r="B54" s="15">
        <v>32.14762530475614</v>
      </c>
      <c r="E54" s="10"/>
      <c r="F54" s="15"/>
    </row>
    <row r="55" spans="1:6" x14ac:dyDescent="0.25">
      <c r="A55" s="10" t="s">
        <v>97</v>
      </c>
      <c r="B55" s="15">
        <v>23.372738900816415</v>
      </c>
      <c r="E55" s="10"/>
      <c r="F55" s="15"/>
    </row>
    <row r="56" spans="1:6" x14ac:dyDescent="0.25">
      <c r="A56" s="10" t="s">
        <v>101</v>
      </c>
      <c r="B56" s="15">
        <v>32.046532143420428</v>
      </c>
      <c r="E56" s="10"/>
      <c r="F56" s="15"/>
    </row>
    <row r="57" spans="1:6" x14ac:dyDescent="0.25">
      <c r="A57" s="10" t="s">
        <v>109</v>
      </c>
      <c r="B57" s="15">
        <v>28.639692606406964</v>
      </c>
      <c r="E57" s="10"/>
      <c r="F57" s="15"/>
    </row>
    <row r="58" spans="1:6" x14ac:dyDescent="0.25">
      <c r="A58" s="10" t="s">
        <v>88</v>
      </c>
      <c r="B58" s="15">
        <v>30.317839084579767</v>
      </c>
      <c r="E58" s="10"/>
      <c r="F58" s="15"/>
    </row>
    <row r="59" spans="1:6" x14ac:dyDescent="0.25">
      <c r="A59" s="10" t="s">
        <v>124</v>
      </c>
      <c r="B59" s="15">
        <v>32.167843937023285</v>
      </c>
      <c r="E59" s="10"/>
      <c r="F59" s="15"/>
    </row>
    <row r="60" spans="1:6" x14ac:dyDescent="0.25">
      <c r="A60" s="10" t="s">
        <v>107</v>
      </c>
      <c r="B60" s="15">
        <v>25.809084089007055</v>
      </c>
      <c r="E60" s="10"/>
      <c r="F60" s="15"/>
    </row>
    <row r="61" spans="1:6" x14ac:dyDescent="0.25">
      <c r="A61" s="10" t="s">
        <v>112</v>
      </c>
      <c r="B61" s="15">
        <v>32.612653846900407</v>
      </c>
      <c r="E61" s="10"/>
      <c r="F61" s="15"/>
    </row>
    <row r="62" spans="1:6" x14ac:dyDescent="0.25">
      <c r="A62" s="10" t="s">
        <v>123</v>
      </c>
      <c r="B62" s="15">
        <v>31.915111033684006</v>
      </c>
      <c r="E62" s="10"/>
      <c r="F62" s="15"/>
    </row>
    <row r="63" spans="1:6" x14ac:dyDescent="0.25">
      <c r="A63" s="10" t="s">
        <v>102</v>
      </c>
      <c r="B63" s="15">
        <v>27.274934928374865</v>
      </c>
      <c r="E63" s="10"/>
      <c r="F63" s="15"/>
    </row>
    <row r="64" spans="1:6" x14ac:dyDescent="0.25">
      <c r="A64" s="10" t="s">
        <v>110</v>
      </c>
      <c r="B64" s="15">
        <v>26.435861689288462</v>
      </c>
      <c r="E64" s="10"/>
      <c r="F64" s="15"/>
    </row>
    <row r="65" spans="1:6" x14ac:dyDescent="0.25">
      <c r="A65" s="10" t="s">
        <v>105</v>
      </c>
      <c r="B65" s="15">
        <v>32.744074956636837</v>
      </c>
      <c r="E65" s="10"/>
      <c r="F65" s="15"/>
    </row>
    <row r="66" spans="1:6" x14ac:dyDescent="0.25">
      <c r="A66" s="10" t="s">
        <v>96</v>
      </c>
      <c r="B66" s="15">
        <v>30.479588142716906</v>
      </c>
      <c r="E66" s="10"/>
      <c r="F66" s="15"/>
    </row>
    <row r="67" spans="1:6" x14ac:dyDescent="0.25">
      <c r="A67" s="10" t="s">
        <v>108</v>
      </c>
      <c r="B67" s="15">
        <v>19.510980137792249</v>
      </c>
      <c r="E67" s="10"/>
      <c r="F67" s="15"/>
    </row>
    <row r="68" spans="1:6" x14ac:dyDescent="0.25">
      <c r="A68" s="10" t="s">
        <v>120</v>
      </c>
      <c r="B68" s="15">
        <v>29.266470206688371</v>
      </c>
      <c r="E68" s="10"/>
      <c r="F68" s="15"/>
    </row>
    <row r="69" spans="1:6" x14ac:dyDescent="0.25">
      <c r="A69" s="10" t="s">
        <v>118</v>
      </c>
      <c r="B69" s="15">
        <v>32.359920943561136</v>
      </c>
      <c r="E69" s="10"/>
      <c r="F69" s="15"/>
    </row>
    <row r="70" spans="1:6" x14ac:dyDescent="0.25">
      <c r="A70" s="10" t="s">
        <v>121</v>
      </c>
      <c r="B70" s="15">
        <v>32.551997950098986</v>
      </c>
      <c r="E70" s="10"/>
      <c r="F70" s="15"/>
    </row>
    <row r="71" spans="1:6" x14ac:dyDescent="0.25">
      <c r="A71" s="10" t="s">
        <v>106</v>
      </c>
      <c r="B71" s="15">
        <v>30.803086258991183</v>
      </c>
      <c r="E71" s="10"/>
      <c r="F71" s="15"/>
    </row>
    <row r="72" spans="1:6" x14ac:dyDescent="0.25">
      <c r="A72" s="10" t="s">
        <v>100</v>
      </c>
      <c r="B72" s="15">
        <v>32.845168117972548</v>
      </c>
      <c r="E72" s="10"/>
      <c r="F72" s="15"/>
    </row>
    <row r="73" spans="1:6" x14ac:dyDescent="0.25">
      <c r="A73" s="10" t="s">
        <v>126</v>
      </c>
      <c r="B73" s="15">
        <v>26.799797070097025</v>
      </c>
      <c r="E73" s="10"/>
      <c r="F73" s="15"/>
    </row>
    <row r="74" spans="1:6" x14ac:dyDescent="0.25">
      <c r="A74" s="10" t="s">
        <v>52</v>
      </c>
      <c r="B74" s="10">
        <v>32.619999999999997</v>
      </c>
      <c r="E74" s="10"/>
      <c r="F74" s="15"/>
    </row>
    <row r="75" spans="1:6" x14ac:dyDescent="0.25">
      <c r="A75" s="10" t="s">
        <v>103</v>
      </c>
      <c r="B75" s="15">
        <v>32.511560685564696</v>
      </c>
      <c r="E75" s="10"/>
      <c r="F75" s="15"/>
    </row>
    <row r="76" spans="1:6" x14ac:dyDescent="0.25">
      <c r="A76" s="10" t="s">
        <v>122</v>
      </c>
      <c r="B76" s="15">
        <v>32.622763163033987</v>
      </c>
      <c r="E76" s="10"/>
      <c r="F76" s="15"/>
    </row>
    <row r="77" spans="1:6" x14ac:dyDescent="0.25">
      <c r="A77" s="10" t="s">
        <v>89</v>
      </c>
      <c r="B77" s="15">
        <v>31.884783085283292</v>
      </c>
      <c r="E77" s="10"/>
      <c r="F77" s="15"/>
    </row>
    <row r="78" spans="1:6" x14ac:dyDescent="0.25">
      <c r="A78" s="10" t="s">
        <v>71</v>
      </c>
      <c r="B78" s="10">
        <v>25.63</v>
      </c>
      <c r="E78" s="10"/>
      <c r="F78" s="15"/>
    </row>
    <row r="79" spans="1:6" x14ac:dyDescent="0.25">
      <c r="A79" s="10" t="s">
        <v>104</v>
      </c>
      <c r="B79" s="15">
        <v>26.597610747425598</v>
      </c>
      <c r="E79" s="10"/>
      <c r="F79" s="15"/>
    </row>
    <row r="82" spans="5:6" x14ac:dyDescent="0.25">
      <c r="E82" s="10"/>
      <c r="F82" s="15"/>
    </row>
    <row r="83" spans="5:6" x14ac:dyDescent="0.25">
      <c r="E83" s="10"/>
      <c r="F83" s="1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qPCR_setup</vt:lpstr>
      <vt:lpstr>Cq_Plate1</vt:lpstr>
      <vt:lpstr>Cq_Plate2</vt:lpstr>
      <vt:lpstr>calibration_factor</vt:lpstr>
      <vt:lpstr>plate_calibration</vt:lpstr>
      <vt:lpstr>Cq_merged</vt:lpstr>
      <vt:lpstr>qPCR_setup!Print_Area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2019-08-02T12:38:52Z</dcterms:modified>
</cp:coreProperties>
</file>