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TempUserProfiles\NetworkService\AppData\OICE_16_974FA576_32C1D314_278F\"/>
    </mc:Choice>
  </mc:AlternateContent>
  <xr:revisionPtr revIDLastSave="0" documentId="8_{B98C46A5-275F-4123-AF94-6917EB168892}" xr6:coauthVersionLast="45" xr6:coauthVersionMax="45" xr10:uidLastSave="{00000000-0000-0000-0000-000000000000}"/>
  <bookViews>
    <workbookView xWindow="-120" yWindow="-120" windowWidth="15600" windowHeight="11760" xr2:uid="{00000000-000D-0000-FFFF-FFFF00000000}"/>
  </bookViews>
  <sheets>
    <sheet name="Product Backlog" sheetId="1" r:id="rId1"/>
    <sheet name="Sprint 01 Backlog" sheetId="2" r:id="rId2"/>
    <sheet name="Sprint 02 Backlog" sheetId="3" r:id="rId3"/>
    <sheet name="Sprint 03 Backlog" sheetId="4" r:id="rId4"/>
    <sheet name="Sprint 04 Backlog" sheetId="5" r:id="rId5"/>
    <sheet name="Sprint 05 Backlog" sheetId="6" r:id="rId6"/>
  </sheets>
  <calcPr calcId="191028" calcCompleted="0"/>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4" i="4" l="1"/>
  <c r="C14" i="6" l="1"/>
  <c r="C13" i="6"/>
  <c r="C12" i="6"/>
  <c r="C11" i="6"/>
  <c r="C10" i="6"/>
  <c r="C9" i="6"/>
  <c r="B7" i="6"/>
  <c r="B8" i="6" s="1"/>
  <c r="B9" i="6" s="1"/>
  <c r="B10" i="6" s="1"/>
  <c r="B11" i="6" s="1"/>
  <c r="B12" i="6" s="1"/>
  <c r="B13" i="6" s="1"/>
  <c r="B14" i="6" s="1"/>
  <c r="C12" i="5"/>
  <c r="C11" i="5"/>
  <c r="C10" i="5"/>
  <c r="C9" i="5"/>
  <c r="C8" i="5"/>
  <c r="B7" i="5"/>
  <c r="B8" i="5" s="1"/>
  <c r="B9" i="5" s="1"/>
  <c r="B10" i="5" s="1"/>
  <c r="B11" i="5" s="1"/>
  <c r="B12" i="5" s="1"/>
  <c r="B13" i="5" s="1"/>
  <c r="B14" i="5" s="1"/>
  <c r="C12" i="4"/>
  <c r="C11" i="4"/>
  <c r="C10" i="4"/>
  <c r="C9" i="4"/>
  <c r="C8" i="4"/>
  <c r="B7" i="4"/>
  <c r="B8" i="4" s="1"/>
  <c r="B9" i="4" s="1"/>
  <c r="B10" i="4" s="1"/>
  <c r="B11" i="4" s="1"/>
  <c r="B12" i="4" s="1"/>
  <c r="B13" i="4" s="1"/>
  <c r="B14" i="4" s="1"/>
  <c r="C14" i="3"/>
  <c r="C13" i="3"/>
  <c r="C12" i="3"/>
  <c r="C11" i="3"/>
  <c r="C10" i="3"/>
  <c r="C9" i="3"/>
  <c r="C8" i="3"/>
  <c r="B7" i="3"/>
  <c r="B8" i="3" s="1"/>
  <c r="B9" i="3" s="1"/>
  <c r="B10" i="3" s="1"/>
  <c r="B11" i="3" s="1"/>
  <c r="B12" i="3" s="1"/>
  <c r="B13" i="3" s="1"/>
  <c r="B14" i="3" s="1"/>
  <c r="B1" i="3"/>
  <c r="B1" i="4" s="1"/>
  <c r="B1" i="5" s="1"/>
  <c r="B1" i="6" s="1"/>
  <c r="C12" i="2"/>
  <c r="C11" i="2"/>
  <c r="C10" i="2"/>
  <c r="C9" i="2"/>
  <c r="C8" i="2"/>
  <c r="B8" i="2"/>
  <c r="B9" i="2" s="1"/>
  <c r="B10" i="2" s="1"/>
  <c r="B11" i="2" s="1"/>
  <c r="B12" i="2" s="1"/>
  <c r="B13" i="2" s="1"/>
  <c r="B14" i="2" s="1"/>
  <c r="B3" i="2"/>
  <c r="B2" i="3" s="1"/>
  <c r="D47" i="1"/>
  <c r="D46" i="1"/>
  <c r="D45" i="1"/>
  <c r="D44" i="1"/>
  <c r="D43" i="1"/>
  <c r="D42" i="1"/>
  <c r="D41" i="1"/>
  <c r="D40" i="1"/>
  <c r="D39" i="1"/>
  <c r="B12" i="1"/>
  <c r="B13" i="1" s="1"/>
  <c r="B14" i="1" s="1"/>
  <c r="B15" i="1" s="1"/>
  <c r="B16" i="1" s="1"/>
  <c r="B17" i="1" s="1"/>
  <c r="B2" i="4" l="1"/>
  <c r="B3" i="3"/>
  <c r="B2" i="5" l="1"/>
  <c r="B3" i="4"/>
  <c r="B2" i="6" l="1"/>
  <c r="B3" i="5"/>
  <c r="B4" i="6" l="1"/>
  <c r="B3" i="6"/>
</calcChain>
</file>

<file path=xl/sharedStrings.xml><?xml version="1.0" encoding="utf-8"?>
<sst xmlns="http://schemas.openxmlformats.org/spreadsheetml/2006/main" count="355" uniqueCount="154">
  <si>
    <t>Product Name:</t>
  </si>
  <si>
    <t>Mav’s Animal Shelter Software (MASS)</t>
  </si>
  <si>
    <t>Complete Fields in Green!!!</t>
  </si>
  <si>
    <t>Team ID:</t>
  </si>
  <si>
    <t>Team Member Name</t>
  </si>
  <si>
    <t>Initials</t>
  </si>
  <si>
    <t>Student ID</t>
  </si>
  <si>
    <t>Required</t>
  </si>
  <si>
    <t xml:space="preserve">Che Justus Kwanga </t>
  </si>
  <si>
    <t xml:space="preserve"> </t>
  </si>
  <si>
    <t>Sprint #</t>
  </si>
  <si>
    <t>Remaining</t>
  </si>
  <si>
    <t>Completed This Sprint</t>
  </si>
  <si>
    <t>Comment</t>
  </si>
  <si>
    <t>Total</t>
  </si>
  <si>
    <t>Total number of features (in column H)</t>
  </si>
  <si>
    <t>Total features left at the end of Sprint #1</t>
  </si>
  <si>
    <t>Total features left at the end of Sprint #2</t>
  </si>
  <si>
    <t>...and so on</t>
  </si>
  <si>
    <t>Note: Priority and specs for unfinished Features is subject to change at the end of each sprint at the whim of the Product Owner</t>
  </si>
  <si>
    <t>Additional features may be proposed by the student but must be approved by the Product Owner in writing</t>
  </si>
  <si>
    <t xml:space="preserve">Sprints                </t>
  </si>
  <si>
    <t>Feature ID</t>
  </si>
  <si>
    <t>Priority</t>
  </si>
  <si>
    <t>Bonus</t>
  </si>
  <si>
    <t>Est</t>
  </si>
  <si>
    <t>Planned</t>
  </si>
  <si>
    <t>Status</t>
  </si>
  <si>
    <t>As a...</t>
  </si>
  <si>
    <t>I want to...</t>
  </si>
  <si>
    <t>So that I can…</t>
  </si>
  <si>
    <t>Notes</t>
  </si>
  <si>
    <t>EXIT</t>
  </si>
  <si>
    <t>Finished in Sprint 1</t>
  </si>
  <si>
    <t>User</t>
  </si>
  <si>
    <t>Exit the GUI program (File &gt; Exit)</t>
  </si>
  <si>
    <t>Use it again another day</t>
  </si>
  <si>
    <t>Baseline an existing project’s code for class Mainwin, main function, and Makefile from e.g., MUSS (P6 – recommended), Nim (13), or Paint (17). Pare down GUI to what’s definitely reusable. Requires Mainwin::on_quit_click.</t>
  </si>
  <si>
    <t>DOG</t>
  </si>
  <si>
    <t>Staff</t>
  </si>
  <si>
    <t>Create a new dog (Animal &gt; New)</t>
  </si>
  <si>
    <t>Track dogs seeking good homes</t>
  </si>
  <si>
    <t>Requires Mainwin::on_create_animal; 1 dialog; classes Animal and Dog; Shelter::add_animal and attributes; and enum classes Gender and Dog_breed</t>
  </si>
  <si>
    <t>LANIM</t>
  </si>
  <si>
    <t>List animals (Animal &gt; List Available)</t>
  </si>
  <si>
    <t>See what animals are available</t>
  </si>
  <si>
    <t>Requires Shelter::num_animals and animal; and Mainwin::on_animals_list; probably operator&lt;&lt; for dog</t>
  </si>
  <si>
    <t>CAT</t>
  </si>
  <si>
    <t>Finished in Sprint 3</t>
  </si>
  <si>
    <t>Create and list cats as well</t>
  </si>
  <si>
    <t>Also put cats up for adoption</t>
  </si>
  <si>
    <t>Requires class Cat; 1 Mainwin dialog to select Dog or Cat for Animal &gt; New; and enum class Cat_breed; probably operator&lt;&lt; for Cat</t>
  </si>
  <si>
    <t>RABBIT</t>
  </si>
  <si>
    <t>Create and list rabbits as well</t>
  </si>
  <si>
    <t>Also put rabbits up for adoption</t>
  </si>
  <si>
    <t>Requires class Rabbit; and enum class Rabbit_breed; probably operator&lt;&lt; for Rabbit</t>
  </si>
  <si>
    <t>CLIENT</t>
  </si>
  <si>
    <t>Create a new client (Client &gt; New)</t>
  </si>
  <si>
    <t>Track candidate adopters</t>
  </si>
  <si>
    <t>Requires Mainwin::on_create_client; 1 dialog; class Client; Shelter::add_client and attributes</t>
  </si>
  <si>
    <t>LCLIENT</t>
  </si>
  <si>
    <t>Client</t>
  </si>
  <si>
    <t>List clients (Client &gt; List)</t>
  </si>
  <si>
    <t>See which clients are available</t>
  </si>
  <si>
    <t>Requires Shelter::num_clients and client; and Mainwin::on_clients_list</t>
  </si>
  <si>
    <t>ADOPT</t>
  </si>
  <si>
    <t>Finished in Sprint 4</t>
  </si>
  <si>
    <t>Adopt an animal (Client &gt; Adopt Animal)</t>
  </si>
  <si>
    <t>Adopt an animal!</t>
  </si>
  <si>
    <t>Requires Client::adopted vector and Client::adopt method; 1 dialog</t>
  </si>
  <si>
    <t>LADOPT</t>
  </si>
  <si>
    <t>List adopted animals (Client &gt; List Adopted and Animal &gt; List Adopted)</t>
  </si>
  <si>
    <t>See which client adopted which animal</t>
  </si>
  <si>
    <t>Requires Client::num_adopted and animal methods; 1 dialog to select the client; Mainwin::on_list_adopted_click</t>
  </si>
  <si>
    <t>SAVE</t>
  </si>
  <si>
    <t>Manager</t>
  </si>
  <si>
    <t>Save the data to a default file (File &gt; Save)</t>
  </si>
  <si>
    <t>Persist our data through the years</t>
  </si>
  <si>
    <t>Requires Animal::save, Dog::save, Cat::save, and Rabbit::save; Shelter::save; Shelter::filename with getter and setter; and Mainwin::on_save_click</t>
  </si>
  <si>
    <t>LOAD</t>
  </si>
  <si>
    <t>Load the data from a default file (File &gt; Open)</t>
  </si>
  <si>
    <t>Requires Animal::Animal(ist), Dog::Dog, Cat::Cat, and Rabbit::Rabbit; Shelter::Shelter; and Mainwin::on_open_click; dialog and logic for handling “dirty” data (baseline and adapt from Paint(17) if you don’t have it already)</t>
  </si>
  <si>
    <t>NEW</t>
  </si>
  <si>
    <t>Finished in Sprint 5</t>
  </si>
  <si>
    <t>Director</t>
  </si>
  <si>
    <t>Create a new shelter (File &gt; New)</t>
  </si>
  <si>
    <t>Open additional shelters as needed</t>
  </si>
  <si>
    <t xml:space="preserve">Requires Mainwin::on_new_shelter_click; </t>
  </si>
  <si>
    <t>SAVEF</t>
  </si>
  <si>
    <t>Save the data to a specified file (File &gt; Save As)</t>
  </si>
  <si>
    <t>Backup or baseline a new shelter</t>
  </si>
  <si>
    <t>Requires Mainwin::on_save_as_click; Shelter::set_filename; adding Gtk::FileChooserDialog (baseline from Paint(17) if you don’t have it already); set filename in Shelter</t>
  </si>
  <si>
    <t>LOADF</t>
  </si>
  <si>
    <t>Load the data from a specified file (File &gt; Open)</t>
  </si>
  <si>
    <t>Work with multiple shelters</t>
  </si>
  <si>
    <r>
      <rPr>
        <sz val="10"/>
        <color rgb="FFC9211E"/>
        <rFont val="Arial"/>
        <family val="2"/>
      </rPr>
      <t>If the current data is unsaved, display a custom dialog asking whether to save it, discard it, or cancel, and respond accordingly.</t>
    </r>
    <r>
      <rPr>
        <sz val="10"/>
        <rFont val="Arial"/>
        <family val="2"/>
      </rPr>
      <t xml:space="preserve"> Requires adding Gtk::FileChooserDialog (baseline from Paint(17) if you don’t have it already). </t>
    </r>
  </si>
  <si>
    <t>ABOUT</t>
  </si>
  <si>
    <t>Display version and required attributions (Help &gt; About)</t>
  </si>
  <si>
    <t>Stay legal and in control</t>
  </si>
  <si>
    <t>Requires adding Mainwin::on_about_click with Gtk::AboutDialog. Include a properly licensed logo!</t>
  </si>
  <si>
    <t>PHOTO</t>
  </si>
  <si>
    <t>See photo and information about an available animal (Animal &gt; View)</t>
  </si>
  <si>
    <t>Decide if it’s right for my family</t>
  </si>
  <si>
    <t>Requires existing animal selection dialog + 1 dialog derived from Animal &gt; New with a Gtk::Image, Mainwin::on_view_animal_click.</t>
  </si>
  <si>
    <t>NANIM</t>
  </si>
  <si>
    <t>Create new animals and / or clients during adoption</t>
  </si>
  <si>
    <t>Simplify the adoption process</t>
  </si>
  <si>
    <t>Add “New Client” button to the client selection dialog; Add “New Animal” button to the animal selection dialog; add logic to integrate smoothly</t>
  </si>
  <si>
    <t>ROLE</t>
  </si>
  <si>
    <t>Select role with authentication and selected sensitivity (Role &gt; Client, Staff, Manager, and Director)</t>
  </si>
  <si>
    <t>Limit features to appropriate users</t>
  </si>
  <si>
    <t>Add _role attribute to Shelter. Add “Select Role” dialog (Client, Staff, Manager, and Director) with preset password validation (except Client), set sensitivity of menu items and buttons per User_Interface_Full.pdf</t>
  </si>
  <si>
    <t>PROP</t>
  </si>
  <si>
    <t>Display Shelter properties (File &gt; Properties...)</t>
  </si>
  <si>
    <t>Monitor Shelter operation</t>
  </si>
  <si>
    <t xml:space="preserve">In a custom dialog, display the name of the shelter, number of clients, number of available animals of each type, and number of adopted animals </t>
  </si>
  <si>
    <t>UNDO</t>
  </si>
  <si>
    <t>Undo a change to the Shelter records (Edit &gt; Undo)</t>
  </si>
  <si>
    <t>Correct errors</t>
  </si>
  <si>
    <t>Stack of Undo objects should track ONLY new animal (remove the animal from available), new client (remove the client from the list of clients), and adoptions (move animal from client back to available), Requires Undo object with pointer to one animal and one client; implementation is obvious.</t>
  </si>
  <si>
    <t>RANIM</t>
  </si>
  <si>
    <t>See all animals the shelter has encountered (Report &gt; Animals)</t>
  </si>
  <si>
    <t>Estimate the shelter’s impact</t>
  </si>
  <si>
    <t>No additional dialogs required, but must iterate through all clients to assemble addopted animals with those on available vector</t>
  </si>
  <si>
    <t>RCLIENT</t>
  </si>
  <si>
    <t>See all clients and the animals they have adopted in a single report (Report &gt; Clients)</t>
  </si>
  <si>
    <t>Quickly find an adopted animal</t>
  </si>
  <si>
    <t>No additional dialogs required, but must iterate through all clients to assemble data including adopted animals. Very similar to Report &gt; Animals.</t>
  </si>
  <si>
    <t>STAFF</t>
  </si>
  <si>
    <t>Maintain explicit lists of staff, managers, and directors (Edit &gt; Staff, Manager, and Director)</t>
  </si>
  <si>
    <t>Manage shelter operation</t>
  </si>
  <si>
    <t>Derive a Staff class from Client, adding enum class Role (staff, manager, director), salary, and password. Create edit dialog to modify this data, selecting from list, with a New button to create new staff member. Modify Role &gt; (role) password to validate against named staff’s unique password.</t>
  </si>
  <si>
    <t>ACTIVE</t>
  </si>
  <si>
    <t>Set clients, staff, directors, and managers “inactive”, and restore to “active”</t>
  </si>
  <si>
    <t>Retain staffing info even when staff is on leave or quits</t>
  </si>
  <si>
    <t>Add an _active bool, default true, to Staff class, and add to the edit dialog. Filter out inactive staff members from all ComboBoxText and similar selections EXCEPT the edit dialog (so they can be reactivated). Don’t allow inactive staff to log in.</t>
  </si>
  <si>
    <t>Start on</t>
  </si>
  <si>
    <t>CHE JUSTUS KWANGA</t>
  </si>
  <si>
    <t>End on</t>
  </si>
  <si>
    <t>Demo on</t>
  </si>
  <si>
    <t>Completed (this day)</t>
  </si>
  <si>
    <t>Total Tasks</t>
  </si>
  <si>
    <t>Day 1 Left</t>
  </si>
  <si>
    <t>Day 2 Left</t>
  </si>
  <si>
    <t>Day 3 Left</t>
  </si>
  <si>
    <t>Day 4 Left</t>
  </si>
  <si>
    <t>Day 5 Left</t>
  </si>
  <si>
    <t>Day 6 Left</t>
  </si>
  <si>
    <t>Day 7 Left</t>
  </si>
  <si>
    <t>Task ID</t>
  </si>
  <si>
    <t>Assigned To</t>
  </si>
  <si>
    <t>Description</t>
  </si>
  <si>
    <t>*** Create a new Sprint Backlog for EVERY SPRINT ***</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</si>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</sst>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d"/>
    <numFmt numFmtId="165" formatCode="mm/dd/yy\ hh:mm\ AM/PM"/>
  </numFmts>
  <fonts count="14">
    <font>
      <sz val="10"/>
      <name val="Arial"/>
      <family val="2"/>
    </font>
    <font>
      <sz val="10"/>
      <name val="FreeSans"/>
      <family val="2"/>
    </font>
    <font>
      <b/>
      <sz val="14"/>
      <color rgb="FF000000"/>
      <name val="Arial"/>
      <family val="2"/>
    </font>
    <font>
      <b/>
      <sz val="10"/>
      <color rgb="FF000000"/>
      <name val="Arial"/>
      <family val="2"/>
    </font>
    <font>
      <sz val="10"/>
      <color rgb="FF000000"/>
      <name val="Arial"/>
      <family val="2"/>
    </font>
    <font>
      <b/>
      <sz val="12"/>
      <color rgb="FF000000"/>
      <name val="Arial"/>
      <family val="2"/>
    </font>
    <font>
      <b/>
      <sz val="10"/>
      <name val="Arial"/>
      <family val="2"/>
    </font>
    <font>
      <b/>
      <sz val="10"/>
      <color rgb="FFFFFFFF"/>
      <name val="Arial"/>
      <family val="2"/>
    </font>
    <font>
      <b/>
      <sz val="10"/>
      <color rgb="FFFF0000"/>
      <name val="Arial"/>
      <family val="2"/>
    </font>
    <font>
      <b/>
      <sz val="10"/>
      <color rgb="FFFF420E"/>
      <name val="Arial"/>
      <family val="2"/>
    </font>
    <font>
      <sz val="10"/>
      <color rgb="FFC9211E"/>
      <name val="Arial"/>
      <family val="2"/>
    </font>
    <font>
      <sz val="10"/>
      <color rgb="FFCE181E"/>
      <name val="Arial"/>
      <family val="2"/>
    </font>
    <font>
      <b/>
      <sz val="10"/>
      <color rgb="FFC9211E"/>
      <name val="Arial"/>
      <family val="2"/>
    </font>
    <font>
      <b/>
      <sz val="10"/>
      <color rgb="FF800080"/>
      <name val="Arial"/>
      <family val="2"/>
    </font>
  </fonts>
  <fills count="4">
    <fill>
      <patternFill patternType="none"/>
    </fill>
    <fill>
      <patternFill patternType="gray125"/>
    </fill>
    <fill>
      <patternFill patternType="solid">
        <fgColor rgb="FF98FB98"/>
        <bgColor rgb="FF99FF66"/>
      </patternFill>
    </fill>
    <fill>
      <patternFill patternType="solid">
        <fgColor rgb="FF000000"/>
        <bgColor rgb="FF003300"/>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style="thin">
        <color rgb="FFC0C0C0"/>
      </left>
      <right style="thin">
        <color rgb="FFC0C0C0"/>
      </right>
      <top style="thin">
        <color rgb="FFC0C0C0"/>
      </top>
      <bottom style="thin">
        <color rgb="FFC0C0C0"/>
      </bottom>
      <diagonal/>
    </border>
  </borders>
  <cellStyleXfs count="2">
    <xf numFmtId="0" fontId="0" fillId="0" borderId="0"/>
    <xf numFmtId="0" fontId="1" fillId="0" borderId="0" applyBorder="0" applyProtection="0">
      <alignment horizontal="center" textRotation="90"/>
    </xf>
  </cellStyleXfs>
  <cellXfs count="42">
    <xf numFmtId="0" fontId="0" fillId="0" borderId="0" xfId="0"/>
    <xf numFmtId="0" fontId="0" fillId="0" borderId="0" xfId="0" applyAlignment="1">
      <alignment vertical="top"/>
    </xf>
    <xf numFmtId="0" fontId="3" fillId="0" borderId="0" xfId="0" applyFont="1" applyAlignment="1">
      <alignment vertical="top"/>
    </xf>
    <xf numFmtId="0" fontId="2" fillId="0" borderId="0" xfId="0" applyFont="1" applyAlignment="1">
      <alignment horizontal="center" vertical="top"/>
    </xf>
    <xf numFmtId="0" fontId="4" fillId="0" borderId="0" xfId="0" applyFont="1" applyAlignment="1">
      <alignment vertical="top"/>
    </xf>
    <xf numFmtId="0" fontId="3" fillId="0" borderId="0" xfId="0" applyFont="1" applyAlignment="1">
      <alignment horizontal="right" vertical="top"/>
    </xf>
    <xf numFmtId="0" fontId="3" fillId="0" borderId="2" xfId="0" applyFont="1" applyBorder="1" applyAlignment="1">
      <alignment vertical="top"/>
    </xf>
    <xf numFmtId="0" fontId="3" fillId="0" borderId="0" xfId="0" applyFont="1" applyBorder="1" applyAlignment="1">
      <alignment vertical="top"/>
    </xf>
    <xf numFmtId="0" fontId="0" fillId="0" borderId="0" xfId="0" applyAlignment="1">
      <alignment horizontal="center" vertical="top"/>
    </xf>
    <xf numFmtId="0" fontId="7" fillId="0" borderId="0" xfId="0" applyFont="1" applyAlignment="1">
      <alignment vertical="top"/>
    </xf>
    <xf numFmtId="0" fontId="8" fillId="0" borderId="0" xfId="0" applyFont="1" applyAlignment="1">
      <alignment vertical="top"/>
    </xf>
    <xf numFmtId="0" fontId="6" fillId="0" borderId="0" xfId="0" applyFont="1" applyAlignment="1">
      <alignment vertical="top"/>
    </xf>
    <xf numFmtId="0" fontId="0" fillId="0" borderId="0" xfId="0" applyFont="1" applyAlignment="1">
      <alignment vertical="top"/>
    </xf>
    <xf numFmtId="0" fontId="7" fillId="3" borderId="0" xfId="0" applyFont="1" applyFill="1" applyAlignment="1">
      <alignment vertical="top"/>
    </xf>
    <xf numFmtId="0" fontId="0" fillId="0" borderId="3" xfId="0" applyFont="1" applyBorder="1" applyAlignment="1">
      <alignment vertical="top"/>
    </xf>
    <xf numFmtId="0" fontId="0" fillId="0" borderId="3" xfId="0" applyBorder="1" applyAlignment="1">
      <alignment horizontal="center" vertical="top"/>
    </xf>
    <xf numFmtId="0" fontId="0" fillId="2" borderId="3" xfId="0" applyFill="1" applyBorder="1" applyAlignment="1">
      <alignment horizontal="center" vertical="top"/>
    </xf>
    <xf numFmtId="0" fontId="6" fillId="0" borderId="3" xfId="0" applyFont="1" applyBorder="1" applyAlignment="1">
      <alignment vertical="top"/>
    </xf>
    <xf numFmtId="0" fontId="0" fillId="0" borderId="3" xfId="0" applyFont="1" applyBorder="1" applyAlignment="1">
      <alignment vertical="top" wrapText="1"/>
    </xf>
    <xf numFmtId="0" fontId="9" fillId="0" borderId="0" xfId="0" applyFont="1" applyAlignment="1">
      <alignment vertical="top"/>
    </xf>
    <xf numFmtId="0" fontId="10" fillId="0" borderId="3" xfId="0" applyFont="1" applyBorder="1" applyAlignment="1">
      <alignment vertical="top" wrapText="1"/>
    </xf>
    <xf numFmtId="0" fontId="11" fillId="0" borderId="3" xfId="0" applyFont="1" applyBorder="1" applyAlignment="1">
      <alignment horizontal="center" vertical="top"/>
    </xf>
    <xf numFmtId="0" fontId="12" fillId="0" borderId="3" xfId="0" applyFont="1" applyBorder="1" applyAlignment="1">
      <alignment vertical="top"/>
    </xf>
    <xf numFmtId="0" fontId="13" fillId="0" borderId="0" xfId="0" applyFont="1" applyAlignment="1">
      <alignment vertical="top"/>
    </xf>
    <xf numFmtId="0" fontId="0" fillId="0" borderId="3" xfId="0" applyBorder="1" applyAlignment="1">
      <alignment vertical="top" wrapText="1"/>
    </xf>
    <xf numFmtId="0" fontId="2" fillId="0" borderId="0" xfId="0" applyFont="1" applyAlignment="1">
      <alignment horizontal="center"/>
    </xf>
    <xf numFmtId="0" fontId="4" fillId="0" borderId="0" xfId="0" applyFont="1"/>
    <xf numFmtId="164" fontId="3" fillId="0" borderId="0" xfId="0" applyNumberFormat="1" applyFont="1"/>
    <xf numFmtId="0" fontId="3" fillId="0" borderId="0" xfId="0" applyFont="1" applyAlignment="1">
      <alignment horizontal="center"/>
    </xf>
    <xf numFmtId="165" fontId="3" fillId="0" borderId="0" xfId="0" applyNumberFormat="1" applyFont="1" applyAlignment="1">
      <alignment horizontal="right"/>
    </xf>
    <xf numFmtId="165" fontId="3" fillId="0" borderId="0" xfId="0" applyNumberFormat="1" applyFont="1"/>
    <xf numFmtId="0" fontId="3" fillId="0" borderId="0" xfId="0" applyFont="1"/>
    <xf numFmtId="0" fontId="7" fillId="3" borderId="0" xfId="0" applyFont="1" applyFill="1"/>
    <xf numFmtId="0" fontId="0" fillId="2" borderId="0" xfId="0" applyFill="1"/>
    <xf numFmtId="0" fontId="0" fillId="0" borderId="0" xfId="0"/>
    <xf numFmtId="0" fontId="0" fillId="2" borderId="0" xfId="0" applyFill="1" applyAlignment="1">
      <alignment horizontal="center"/>
    </xf>
    <xf numFmtId="0" fontId="3" fillId="2" borderId="1" xfId="0" applyFont="1" applyFill="1" applyBorder="1" applyAlignment="1">
      <alignment vertical="top"/>
    </xf>
    <xf numFmtId="0" fontId="6" fillId="0" borderId="0" xfId="0" applyFont="1" applyAlignment="1">
      <alignment horizontal="center" vertical="top"/>
    </xf>
    <xf numFmtId="0" fontId="2" fillId="0" borderId="0" xfId="0" applyFont="1" applyAlignment="1">
      <alignment vertical="top"/>
    </xf>
    <xf numFmtId="0" fontId="5" fillId="2" borderId="0" xfId="0" applyFont="1" applyFill="1" applyAlignment="1">
      <alignment vertical="top"/>
    </xf>
    <xf numFmtId="0" fontId="3" fillId="2" borderId="1" xfId="0" applyFont="1" applyFill="1" applyBorder="1" applyAlignment="1">
      <alignment vertical="top"/>
    </xf>
    <xf numFmtId="0" fontId="6" fillId="0" borderId="0" xfId="0" applyFont="1" applyAlignment="1">
      <alignment horizontal="center" vertical="top"/>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CE181E"/>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8FB98"/>
      <rgbColor rgb="FFFFFF99"/>
      <rgbColor rgb="FF99CCFF"/>
      <rgbColor rgb="FFFF99CC"/>
      <rgbColor rgb="FFCC99FF"/>
      <rgbColor rgb="FFFFCC99"/>
      <rgbColor rgb="FF3366FF"/>
      <rgbColor rgb="FF33CCCC"/>
      <rgbColor rgb="FF99FF66"/>
      <rgbColor rgb="FFFFCC00"/>
      <rgbColor rgb="FFFF9900"/>
      <rgbColor rgb="FFFF420E"/>
      <rgbColor rgb="FF666699"/>
      <rgbColor rgb="FFB3B3B3"/>
      <rgbColor rgb="FF00458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Product Backlog Burn Chart</a:t>
            </a:r>
          </a:p>
        </c:rich>
      </c:tx>
      <c:overlay val="0"/>
    </c:title>
    <c:autoTitleDeleted val="0"/>
    <c:plotArea>
      <c:layout>
        <c:manualLayout>
          <c:layoutTarget val="inner"/>
          <c:xMode val="edge"/>
          <c:yMode val="edge"/>
          <c:x val="8.2219167812070504E-2"/>
          <c:y val="0.161914332370305"/>
          <c:w val="0.88441834312132905"/>
          <c:h val="0.63572415525687698"/>
        </c:manualLayout>
      </c:layout>
      <c:scatterChart>
        <c:scatterStyle val="lineMarker"/>
        <c:varyColors val="0"/>
        <c:ser>
          <c:idx val="0"/>
          <c:order val="0"/>
          <c:spPr>
            <a:ln w="28800">
              <a:solidFill>
                <a:srgbClr val="004586"/>
              </a:solidFill>
              <a:round/>
            </a:ln>
          </c:spPr>
          <c:marker>
            <c:symbol val="none"/>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24</c:v>
                </c:pt>
                <c:pt idx="1">
                  <c:v>21</c:v>
                </c:pt>
                <c:pt idx="2">
                  <c:v>21</c:v>
                </c:pt>
                <c:pt idx="3">
                  <c:v>19</c:v>
                </c:pt>
                <c:pt idx="4">
                  <c:v>17</c:v>
                </c:pt>
                <c:pt idx="5">
                  <c:v>4</c:v>
                </c:pt>
              </c:numCache>
            </c:numRef>
          </c:yVal>
          <c:smooth val="0"/>
          <c:extLst>
            <c:ext xmlns:c16="http://schemas.microsoft.com/office/drawing/2014/chart" uri="{C3380CC4-5D6E-409C-BE32-E72D297353CC}">
              <c16:uniqueId val="{00000000-BB80-4F21-940E-C01687A3884D}"/>
            </c:ext>
          </c:extLst>
        </c:ser>
        <c:dLbls>
          <c:showLegendKey val="0"/>
          <c:showVal val="0"/>
          <c:showCatName val="0"/>
          <c:showSerName val="0"/>
          <c:showPercent val="0"/>
          <c:showBubbleSize val="0"/>
        </c:dLbls>
        <c:axId val="19611749"/>
        <c:axId val="65317448"/>
      </c:scatterChart>
      <c:valAx>
        <c:axId val="19611749"/>
        <c:scaling>
          <c:orientation val="minMax"/>
          <c:max val="6"/>
          <c:min val="0"/>
        </c:scaling>
        <c:delete val="0"/>
        <c:axPos val="b"/>
        <c:title>
          <c:tx>
            <c:rich>
              <a:bodyPr rot="0"/>
              <a:lstStyle/>
              <a:p>
                <a:pPr>
                  <a:defRPr sz="900" b="0" strike="noStrike" spc="-1">
                    <a:latin typeface="Arial"/>
                  </a:defRPr>
                </a:pPr>
                <a:r>
                  <a:rPr lang="en-US" sz="900" b="0" strike="noStrike" spc="-1">
                    <a:latin typeface="Arial"/>
                  </a:rPr>
                  <a:t>Sprints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65317448"/>
        <c:crosses val="autoZero"/>
        <c:crossBetween val="midCat"/>
      </c:valAx>
      <c:valAx>
        <c:axId val="65317448"/>
        <c:scaling>
          <c:orientation val="minMax"/>
          <c:min val="0"/>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Features Remaining at end of Sprint</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9611749"/>
        <c:crosses val="autoZero"/>
        <c:crossBetween val="midCat"/>
      </c:valAx>
      <c:spPr>
        <a:noFill/>
        <a:ln>
          <a:solidFill>
            <a:srgbClr val="B3B3B3"/>
          </a:solidFill>
        </a:ln>
      </c:spPr>
    </c:plotArea>
    <c:plotVisOnly val="1"/>
    <c:dispBlanksAs val="span"/>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01 Backlog'!$B$7:$B$14</c:f>
              <c:numCache>
                <c:formatCode>General</c:formatCode>
                <c:ptCount val="8"/>
                <c:pt idx="0">
                  <c:v>3</c:v>
                </c:pt>
                <c:pt idx="1">
                  <c:v>3</c:v>
                </c:pt>
                <c:pt idx="2">
                  <c:v>3</c:v>
                </c:pt>
                <c:pt idx="3">
                  <c:v>3</c:v>
                </c:pt>
                <c:pt idx="4">
                  <c:v>3</c:v>
                </c:pt>
                <c:pt idx="5">
                  <c:v>3</c:v>
                </c:pt>
                <c:pt idx="6">
                  <c:v>2</c:v>
                </c:pt>
                <c:pt idx="7">
                  <c:v>0</c:v>
                </c:pt>
              </c:numCache>
            </c:numRef>
          </c:val>
          <c:smooth val="0"/>
          <c:extLst>
            <c:ext xmlns:c16="http://schemas.microsoft.com/office/drawing/2014/chart" uri="{C3380CC4-5D6E-409C-BE32-E72D297353CC}">
              <c16:uniqueId val="{00000000-F6F2-4BB4-BA36-89695A2E6AA3}"/>
            </c:ext>
          </c:extLst>
        </c:ser>
        <c:dLbls>
          <c:showLegendKey val="0"/>
          <c:showVal val="0"/>
          <c:showCatName val="0"/>
          <c:showSerName val="0"/>
          <c:showPercent val="0"/>
          <c:showBubbleSize val="0"/>
        </c:dLbls>
        <c:hiLowLines>
          <c:spPr>
            <a:ln>
              <a:noFill/>
            </a:ln>
          </c:spPr>
        </c:hiLowLines>
        <c:smooth val="0"/>
        <c:axId val="14070857"/>
        <c:axId val="8392901"/>
      </c:lineChart>
      <c:catAx>
        <c:axId val="14070857"/>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392901"/>
        <c:crosses val="autoZero"/>
        <c:auto val="1"/>
        <c:lblAlgn val="ctr"/>
        <c:lblOffset val="100"/>
        <c:noMultiLvlLbl val="1"/>
      </c:catAx>
      <c:valAx>
        <c:axId val="8392901"/>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14070857"/>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02 Backlog'!$B$7:$B$14</c:f>
              <c:numCache>
                <c:formatCode>General</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0-7DAA-4EC9-B3A5-D6F47850827F}"/>
            </c:ext>
          </c:extLst>
        </c:ser>
        <c:dLbls>
          <c:showLegendKey val="0"/>
          <c:showVal val="0"/>
          <c:showCatName val="0"/>
          <c:showSerName val="0"/>
          <c:showPercent val="0"/>
          <c:showBubbleSize val="0"/>
        </c:dLbls>
        <c:hiLowLines>
          <c:spPr>
            <a:ln>
              <a:noFill/>
            </a:ln>
          </c:spPr>
        </c:hiLowLines>
        <c:smooth val="0"/>
        <c:axId val="75600580"/>
        <c:axId val="27344432"/>
      </c:lineChart>
      <c:catAx>
        <c:axId val="75600580"/>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27344432"/>
        <c:crosses val="autoZero"/>
        <c:auto val="1"/>
        <c:lblAlgn val="ctr"/>
        <c:lblOffset val="100"/>
        <c:noMultiLvlLbl val="1"/>
      </c:catAx>
      <c:valAx>
        <c:axId val="27344432"/>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7560058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03 Backlog'!$B$7:$B$14</c:f>
              <c:numCache>
                <c:formatCode>General</c:formatCode>
                <c:ptCount val="8"/>
                <c:pt idx="0">
                  <c:v>2</c:v>
                </c:pt>
                <c:pt idx="1">
                  <c:v>2</c:v>
                </c:pt>
                <c:pt idx="2">
                  <c:v>2</c:v>
                </c:pt>
                <c:pt idx="3">
                  <c:v>2</c:v>
                </c:pt>
                <c:pt idx="4">
                  <c:v>2</c:v>
                </c:pt>
                <c:pt idx="5">
                  <c:v>2</c:v>
                </c:pt>
                <c:pt idx="6">
                  <c:v>1</c:v>
                </c:pt>
                <c:pt idx="7">
                  <c:v>1</c:v>
                </c:pt>
              </c:numCache>
            </c:numRef>
          </c:val>
          <c:smooth val="0"/>
          <c:extLst>
            <c:ext xmlns:c16="http://schemas.microsoft.com/office/drawing/2014/chart" uri="{C3380CC4-5D6E-409C-BE32-E72D297353CC}">
              <c16:uniqueId val="{00000000-9C86-49AD-AB9D-8EC62AE7120F}"/>
            </c:ext>
          </c:extLst>
        </c:ser>
        <c:dLbls>
          <c:showLegendKey val="0"/>
          <c:showVal val="0"/>
          <c:showCatName val="0"/>
          <c:showSerName val="0"/>
          <c:showPercent val="0"/>
          <c:showBubbleSize val="0"/>
        </c:dLbls>
        <c:hiLowLines>
          <c:spPr>
            <a:ln>
              <a:noFill/>
            </a:ln>
          </c:spPr>
        </c:hiLowLines>
        <c:smooth val="0"/>
        <c:axId val="50526416"/>
        <c:axId val="56636364"/>
      </c:lineChart>
      <c:catAx>
        <c:axId val="50526416"/>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6636364"/>
        <c:crosses val="autoZero"/>
        <c:auto val="1"/>
        <c:lblAlgn val="ctr"/>
        <c:lblOffset val="100"/>
        <c:noMultiLvlLbl val="1"/>
      </c:catAx>
      <c:valAx>
        <c:axId val="56636364"/>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0526416"/>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04 Backlog'!$B$7:$B$14</c:f>
              <c:numCache>
                <c:formatCode>General</c:formatCode>
                <c:ptCount val="8"/>
                <c:pt idx="0">
                  <c:v>2</c:v>
                </c:pt>
                <c:pt idx="1">
                  <c:v>2</c:v>
                </c:pt>
                <c:pt idx="2">
                  <c:v>2</c:v>
                </c:pt>
                <c:pt idx="3">
                  <c:v>2</c:v>
                </c:pt>
                <c:pt idx="4">
                  <c:v>2</c:v>
                </c:pt>
                <c:pt idx="5">
                  <c:v>2</c:v>
                </c:pt>
                <c:pt idx="6">
                  <c:v>1</c:v>
                </c:pt>
                <c:pt idx="7">
                  <c:v>0</c:v>
                </c:pt>
              </c:numCache>
            </c:numRef>
          </c:val>
          <c:smooth val="0"/>
          <c:extLst>
            <c:ext xmlns:c16="http://schemas.microsoft.com/office/drawing/2014/chart" uri="{C3380CC4-5D6E-409C-BE32-E72D297353CC}">
              <c16:uniqueId val="{00000000-090F-46A3-883F-656543E3CB54}"/>
            </c:ext>
          </c:extLst>
        </c:ser>
        <c:dLbls>
          <c:showLegendKey val="0"/>
          <c:showVal val="0"/>
          <c:showCatName val="0"/>
          <c:showSerName val="0"/>
          <c:showPercent val="0"/>
          <c:showBubbleSize val="0"/>
        </c:dLbls>
        <c:hiLowLines>
          <c:spPr>
            <a:ln>
              <a:noFill/>
            </a:ln>
          </c:spPr>
        </c:hiLowLines>
        <c:smooth val="0"/>
        <c:axId val="3156141"/>
        <c:axId val="83182510"/>
      </c:lineChart>
      <c:catAx>
        <c:axId val="3156141"/>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3182510"/>
        <c:crosses val="autoZero"/>
        <c:auto val="1"/>
        <c:lblAlgn val="ctr"/>
        <c:lblOffset val="100"/>
        <c:noMultiLvlLbl val="1"/>
      </c:catAx>
      <c:valAx>
        <c:axId val="83182510"/>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3156141"/>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0" strike="noStrike" spc="-1">
                <a:latin typeface="Arial"/>
              </a:defRPr>
            </a:pPr>
            <a:r>
              <a:rPr lang="en-US" sz="1300" b="0" strike="noStrike" spc="-1">
                <a:latin typeface="Arial"/>
              </a:rPr>
              <a:t>Sprint Burn Chart</a:t>
            </a:r>
          </a:p>
        </c:rich>
      </c:tx>
      <c:overlay val="0"/>
    </c:title>
    <c:autoTitleDeleted val="0"/>
    <c:plotArea>
      <c:layout/>
      <c:lineChart>
        <c:grouping val="standard"/>
        <c:varyColors val="0"/>
        <c:ser>
          <c:idx val="0"/>
          <c:order val="0"/>
          <c:spPr>
            <a:ln w="28800">
              <a:solidFill>
                <a:srgbClr val="004586"/>
              </a:solidFill>
              <a:round/>
            </a:ln>
          </c:spPr>
          <c:marker>
            <c:symbol val="none"/>
          </c:marke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'Sprint 05 Backlog'!$B$7:$B$14</c:f>
              <c:numCache>
                <c:formatCode>General</c:formatCode>
                <c:ptCount val="8"/>
                <c:pt idx="0">
                  <c:v>13</c:v>
                </c:pt>
                <c:pt idx="1">
                  <c:v>9</c:v>
                </c:pt>
                <c:pt idx="2">
                  <c:v>9</c:v>
                </c:pt>
                <c:pt idx="3">
                  <c:v>9</c:v>
                </c:pt>
                <c:pt idx="4">
                  <c:v>9</c:v>
                </c:pt>
                <c:pt idx="5">
                  <c:v>9</c:v>
                </c:pt>
                <c:pt idx="6">
                  <c:v>9</c:v>
                </c:pt>
                <c:pt idx="7">
                  <c:v>9</c:v>
                </c:pt>
              </c:numCache>
            </c:numRef>
          </c:val>
          <c:smooth val="0"/>
          <c:extLst>
            <c:ext xmlns:c16="http://schemas.microsoft.com/office/drawing/2014/chart" uri="{C3380CC4-5D6E-409C-BE32-E72D297353CC}">
              <c16:uniqueId val="{00000000-2326-4CF3-8DD4-57F9DEC35588}"/>
            </c:ext>
          </c:extLst>
        </c:ser>
        <c:dLbls>
          <c:showLegendKey val="0"/>
          <c:showVal val="0"/>
          <c:showCatName val="0"/>
          <c:showSerName val="0"/>
          <c:showPercent val="0"/>
          <c:showBubbleSize val="0"/>
        </c:dLbls>
        <c:hiLowLines>
          <c:spPr>
            <a:ln>
              <a:noFill/>
            </a:ln>
          </c:spPr>
        </c:hiLowLines>
        <c:smooth val="0"/>
        <c:axId val="55133350"/>
        <c:axId val="87017234"/>
      </c:lineChart>
      <c:catAx>
        <c:axId val="55133350"/>
        <c:scaling>
          <c:orientation val="minMax"/>
        </c:scaling>
        <c:delete val="0"/>
        <c:axPos val="b"/>
        <c:title>
          <c:tx>
            <c:rich>
              <a:bodyPr rot="0"/>
              <a:lstStyle/>
              <a:p>
                <a:pPr>
                  <a:defRPr sz="900" b="0" strike="noStrike" spc="-1">
                    <a:latin typeface="Arial"/>
                  </a:defRPr>
                </a:pPr>
                <a:r>
                  <a:rPr lang="en-US" sz="900" b="0" strike="noStrike" spc="-1">
                    <a:latin typeface="Arial"/>
                  </a:rPr>
                  <a:t>Days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87017234"/>
        <c:crosses val="autoZero"/>
        <c:auto val="1"/>
        <c:lblAlgn val="ctr"/>
        <c:lblOffset val="100"/>
        <c:noMultiLvlLbl val="1"/>
      </c:catAx>
      <c:valAx>
        <c:axId val="87017234"/>
        <c:scaling>
          <c:orientation val="minMax"/>
        </c:scaling>
        <c:delete val="0"/>
        <c:axPos val="l"/>
        <c:majorGridlines>
          <c:spPr>
            <a:ln>
              <a:solidFill>
                <a:srgbClr val="B3B3B3"/>
              </a:solidFill>
            </a:ln>
          </c:spPr>
        </c:majorGridlines>
        <c:title>
          <c:tx>
            <c:rich>
              <a:bodyPr rot="-5400000"/>
              <a:lstStyle/>
              <a:p>
                <a:pPr>
                  <a:defRPr sz="900" b="0" strike="noStrike" spc="-1">
                    <a:latin typeface="Arial"/>
                  </a:defRPr>
                </a:pPr>
                <a:r>
                  <a:rPr lang="en-US" sz="900" b="0" strike="noStrike" spc="-1">
                    <a:latin typeface="Arial"/>
                  </a:rPr>
                  <a:t>Tasks</a:t>
                </a:r>
              </a:p>
            </c:rich>
          </c:tx>
          <c:overlay val="0"/>
        </c:title>
        <c:numFmt formatCode="General" sourceLinked="1"/>
        <c:majorTickMark val="out"/>
        <c:minorTickMark val="none"/>
        <c:tickLblPos val="nextTo"/>
        <c:spPr>
          <a:ln>
            <a:solidFill>
              <a:srgbClr val="B3B3B3"/>
            </a:solidFill>
          </a:ln>
        </c:spPr>
        <c:txPr>
          <a:bodyPr/>
          <a:lstStyle/>
          <a:p>
            <a:pPr>
              <a:defRPr sz="1000" b="0" strike="noStrike" spc="-1">
                <a:latin typeface="Arial"/>
              </a:defRPr>
            </a:pPr>
            <a:endParaRPr lang="en-US"/>
          </a:p>
        </c:txPr>
        <c:crossAx val="55133350"/>
        <c:crosses val="autoZero"/>
        <c:crossBetween val="midCat"/>
      </c:valAx>
      <c:spPr>
        <a:noFill/>
        <a:ln>
          <a:solidFill>
            <a:srgbClr val="B3B3B3"/>
          </a:solid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9</xdr:col>
      <xdr:colOff>266040</xdr:colOff>
      <xdr:row>1</xdr:row>
      <xdr:rowOff>46440</xdr:rowOff>
    </xdr:from>
    <xdr:to>
      <xdr:col>10</xdr:col>
      <xdr:colOff>3831840</xdr:colOff>
      <xdr:row>18</xdr:row>
      <xdr:rowOff>120600</xdr:rowOff>
    </xdr:to>
    <xdr:graphicFrame macro="">
      <xdr:nvGraphicFramePr>
        <xdr:cNvPr id="2" name="sha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sha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2" name="shape">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3" name="shap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4" name="shape">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1679760</xdr:colOff>
      <xdr:row>2</xdr:row>
      <xdr:rowOff>63000</xdr:rowOff>
    </xdr:from>
    <xdr:to>
      <xdr:col>5</xdr:col>
      <xdr:colOff>518760</xdr:colOff>
      <xdr:row>13</xdr:row>
      <xdr:rowOff>129960</xdr:rowOff>
    </xdr:to>
    <xdr:graphicFrame macro="">
      <xdr:nvGraphicFramePr>
        <xdr:cNvPr id="5" name="shape">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FF66"/>
  </sheetPr>
  <dimension ref="A1:AMK96"/>
  <sheetViews>
    <sheetView tabSelected="1" topLeftCell="A7" zoomScaleNormal="100" zoomScalePageLayoutView="60" workbookViewId="0">
      <selection activeCell="C18" sqref="C18"/>
    </sheetView>
  </sheetViews>
  <sheetFormatPr defaultRowHeight="12.75"/>
  <cols>
    <col min="1" max="1" width="13.7109375" style="1" customWidth="1"/>
    <col min="2" max="2" width="11" style="1" customWidth="1"/>
    <col min="3" max="3" width="8.5703125" style="1" customWidth="1"/>
    <col min="4" max="4" width="7.140625" style="1" customWidth="1"/>
    <col min="5" max="5" width="4.42578125" style="1" customWidth="1"/>
    <col min="6" max="6" width="8.42578125" style="1" customWidth="1"/>
    <col min="7" max="7" width="17.7109375" style="1" customWidth="1"/>
    <col min="8" max="8" width="8.85546875" style="1" customWidth="1"/>
    <col min="9" max="9" width="45.5703125" style="1" customWidth="1"/>
    <col min="10" max="10" width="31.140625" style="1" customWidth="1"/>
    <col min="11" max="11" width="62.28515625" style="1" customWidth="1"/>
    <col min="12" max="1025" width="11.5703125" style="1"/>
  </cols>
  <sheetData>
    <row r="1" spans="1:10" s="4" customFormat="1" ht="18">
      <c r="A1" s="1" t="s">
        <v>0</v>
      </c>
      <c r="B1" s="38" t="s">
        <v>1</v>
      </c>
      <c r="C1" s="38"/>
      <c r="D1" s="38"/>
      <c r="E1" s="38"/>
      <c r="F1" s="38"/>
      <c r="G1" s="38"/>
      <c r="H1" s="2"/>
      <c r="I1" s="3" t="s">
        <v>2</v>
      </c>
      <c r="J1" s="34"/>
    </row>
    <row r="2" spans="1:10" s="4" customFormat="1" ht="15.75">
      <c r="A2" s="1" t="s">
        <v>3</v>
      </c>
      <c r="B2" s="39"/>
      <c r="C2" s="39"/>
      <c r="D2" s="39"/>
      <c r="E2" s="39"/>
      <c r="F2" s="39"/>
      <c r="G2" s="39"/>
      <c r="H2" s="2"/>
      <c r="I2" s="2"/>
      <c r="J2" s="2"/>
    </row>
    <row r="3" spans="1:10" s="4" customFormat="1">
      <c r="A3" s="1"/>
      <c r="B3" s="1"/>
      <c r="C3" s="2"/>
      <c r="D3" s="2"/>
      <c r="E3" s="2"/>
      <c r="F3" s="2"/>
      <c r="G3" s="2"/>
      <c r="H3" s="2"/>
      <c r="I3" s="2"/>
      <c r="J3" s="2"/>
    </row>
    <row r="4" spans="1:10" s="4" customFormat="1">
      <c r="A4" s="1"/>
      <c r="B4" s="2" t="s">
        <v>4</v>
      </c>
      <c r="C4" s="2"/>
      <c r="D4" s="2"/>
      <c r="E4" s="2"/>
      <c r="F4" s="2"/>
      <c r="G4" s="2"/>
      <c r="H4" s="2" t="s">
        <v>5</v>
      </c>
      <c r="I4" s="2" t="s">
        <v>6</v>
      </c>
      <c r="J4" s="2"/>
    </row>
    <row r="5" spans="1:10" s="4" customFormat="1">
      <c r="A5" s="1" t="s">
        <v>7</v>
      </c>
      <c r="B5" s="40" t="s">
        <v>8</v>
      </c>
      <c r="C5" s="40"/>
      <c r="D5" s="40"/>
      <c r="E5" s="40"/>
      <c r="F5" s="40"/>
      <c r="G5" s="40"/>
      <c r="H5" s="36"/>
      <c r="I5" s="36">
        <v>1001671827</v>
      </c>
      <c r="J5" s="2"/>
    </row>
    <row r="6" spans="1:10" s="4" customFormat="1">
      <c r="A6" s="34"/>
      <c r="B6" s="34"/>
      <c r="C6" s="34"/>
      <c r="D6" s="34"/>
      <c r="E6" s="34"/>
      <c r="F6" s="34"/>
      <c r="G6" s="34"/>
      <c r="H6" s="34"/>
      <c r="I6" s="34"/>
      <c r="J6" s="2"/>
    </row>
    <row r="7" spans="1:10" s="4" customFormat="1">
      <c r="A7" s="34"/>
      <c r="B7" s="34"/>
      <c r="C7" s="34"/>
      <c r="D7" s="34"/>
      <c r="E7" s="34"/>
      <c r="F7" s="34" t="s">
        <v>9</v>
      </c>
      <c r="G7" s="34"/>
      <c r="H7" s="34"/>
      <c r="I7" s="34"/>
      <c r="J7" s="2"/>
    </row>
    <row r="8" spans="1:10" s="4" customFormat="1">
      <c r="A8" s="34"/>
      <c r="B8" s="34"/>
      <c r="C8" s="34"/>
      <c r="D8" s="34"/>
      <c r="E8" s="34"/>
      <c r="F8" s="34"/>
      <c r="G8" s="34"/>
      <c r="H8" s="34"/>
      <c r="I8" s="34"/>
      <c r="J8" s="2"/>
    </row>
    <row r="9" spans="1:10" s="4" customFormat="1">
      <c r="A9" s="34"/>
      <c r="B9" s="34"/>
      <c r="C9" s="34"/>
      <c r="D9" s="34"/>
      <c r="E9" s="34"/>
      <c r="F9" s="34"/>
      <c r="G9" s="34"/>
      <c r="H9" s="34"/>
      <c r="I9" s="34"/>
      <c r="J9" s="2"/>
    </row>
    <row r="10" spans="1:10" s="4" customFormat="1">
      <c r="A10" s="34"/>
      <c r="B10" s="34"/>
      <c r="C10" s="34"/>
      <c r="D10" s="34"/>
      <c r="E10" s="34"/>
      <c r="F10" s="34"/>
      <c r="G10" s="34"/>
      <c r="H10" s="34"/>
      <c r="I10" s="34"/>
      <c r="J10" s="2"/>
    </row>
    <row r="11" spans="1:10" s="4" customFormat="1">
      <c r="A11" s="37" t="s">
        <v>10</v>
      </c>
      <c r="B11" s="5" t="s">
        <v>11</v>
      </c>
      <c r="C11" s="6" t="s">
        <v>12</v>
      </c>
      <c r="D11" s="6"/>
      <c r="E11" s="7"/>
      <c r="F11" s="2"/>
      <c r="G11" s="2" t="s">
        <v>13</v>
      </c>
      <c r="H11" s="2"/>
      <c r="I11" s="2"/>
      <c r="J11" s="2"/>
    </row>
    <row r="12" spans="1:10" s="4" customFormat="1">
      <c r="A12" s="8">
        <v>0</v>
      </c>
      <c r="B12" s="2">
        <f>COUNT(B24:B128)</f>
        <v>24</v>
      </c>
      <c r="C12" s="6"/>
      <c r="D12" s="6"/>
      <c r="E12" s="7"/>
      <c r="F12" s="9" t="s">
        <v>14</v>
      </c>
      <c r="G12" s="2" t="s">
        <v>15</v>
      </c>
      <c r="H12" s="2"/>
      <c r="I12" s="2"/>
      <c r="J12" s="2"/>
    </row>
    <row r="13" spans="1:10" s="4" customFormat="1">
      <c r="A13" s="8">
        <v>1</v>
      </c>
      <c r="B13" s="2">
        <f>B12-C13</f>
        <v>21</v>
      </c>
      <c r="C13" s="6">
        <v>3</v>
      </c>
      <c r="D13" s="6"/>
      <c r="E13" s="7"/>
      <c r="F13" s="9">
        <v>1</v>
      </c>
      <c r="G13" s="2" t="s">
        <v>16</v>
      </c>
      <c r="H13" s="2"/>
      <c r="I13" s="2"/>
      <c r="J13" s="2"/>
    </row>
    <row r="14" spans="1:10" s="4" customFormat="1">
      <c r="A14" s="8">
        <v>2</v>
      </c>
      <c r="B14" s="2">
        <f>B13-C14</f>
        <v>21</v>
      </c>
      <c r="C14" s="6">
        <v>0</v>
      </c>
      <c r="D14" s="6"/>
      <c r="E14" s="7"/>
      <c r="F14" s="9">
        <v>2</v>
      </c>
      <c r="G14" s="2" t="s">
        <v>17</v>
      </c>
      <c r="H14" s="2"/>
      <c r="I14" s="2"/>
      <c r="J14" s="2"/>
    </row>
    <row r="15" spans="1:10" s="4" customFormat="1">
      <c r="A15" s="8">
        <v>3</v>
      </c>
      <c r="B15" s="2">
        <f>B14-C15</f>
        <v>19</v>
      </c>
      <c r="C15" s="6">
        <v>2</v>
      </c>
      <c r="D15" s="6"/>
      <c r="E15" s="7"/>
      <c r="F15" s="9">
        <v>3</v>
      </c>
      <c r="G15" s="2" t="s">
        <v>18</v>
      </c>
      <c r="H15" s="2"/>
      <c r="I15" s="2"/>
      <c r="J15" s="2"/>
    </row>
    <row r="16" spans="1:10" s="4" customFormat="1">
      <c r="A16" s="8">
        <v>4</v>
      </c>
      <c r="B16" s="2">
        <f>B15-C16</f>
        <v>17</v>
      </c>
      <c r="C16" s="6">
        <v>2</v>
      </c>
      <c r="D16" s="6"/>
      <c r="E16" s="7"/>
      <c r="F16" s="9"/>
      <c r="G16" s="2"/>
      <c r="H16" s="2"/>
      <c r="I16" s="2"/>
      <c r="J16" s="2"/>
    </row>
    <row r="17" spans="1:11" s="4" customFormat="1">
      <c r="A17" s="8">
        <v>5</v>
      </c>
      <c r="B17" s="2">
        <f>B16-C17</f>
        <v>4</v>
      </c>
      <c r="C17" s="6">
        <v>13</v>
      </c>
      <c r="D17" s="6"/>
      <c r="E17" s="7"/>
      <c r="F17" s="9"/>
      <c r="G17" s="2"/>
      <c r="H17" s="2"/>
      <c r="I17" s="2"/>
      <c r="J17" s="2"/>
    </row>
    <row r="18" spans="1:11" s="4" customFormat="1">
      <c r="A18" s="8"/>
      <c r="B18" s="2"/>
      <c r="C18" s="7"/>
      <c r="D18" s="7"/>
      <c r="E18" s="7"/>
      <c r="F18" s="9"/>
      <c r="G18" s="2"/>
      <c r="H18" s="2"/>
      <c r="I18" s="2"/>
      <c r="J18" s="2"/>
    </row>
    <row r="19" spans="1:11" s="4" customFormat="1">
      <c r="A19" s="1"/>
      <c r="B19" s="2"/>
      <c r="C19" s="2"/>
      <c r="D19" s="2"/>
      <c r="E19" s="2"/>
      <c r="F19" s="2"/>
      <c r="G19" s="2"/>
      <c r="H19" s="2"/>
      <c r="I19" s="2"/>
      <c r="J19" s="2"/>
    </row>
    <row r="20" spans="1:11" s="4" customFormat="1">
      <c r="A20" s="1"/>
      <c r="B20" s="2"/>
      <c r="C20" s="2"/>
      <c r="D20" s="2"/>
      <c r="E20" s="2"/>
      <c r="F20" s="2"/>
      <c r="G20" s="2"/>
      <c r="H20" s="10" t="s">
        <v>19</v>
      </c>
      <c r="I20" s="2"/>
      <c r="J20" s="2"/>
    </row>
    <row r="21" spans="1:11" s="4" customFormat="1">
      <c r="A21" s="2"/>
      <c r="B21" s="2"/>
      <c r="C21" s="2"/>
      <c r="D21" s="2"/>
      <c r="E21" s="2"/>
      <c r="F21" s="2"/>
      <c r="G21" s="2"/>
      <c r="H21" s="2" t="s">
        <v>20</v>
      </c>
      <c r="I21" s="2"/>
      <c r="J21" s="2"/>
    </row>
    <row r="22" spans="1:11" s="12" customFormat="1">
      <c r="A22" s="11"/>
      <c r="B22" s="11"/>
      <c r="C22" s="11"/>
      <c r="D22" s="11"/>
      <c r="E22" s="11"/>
      <c r="F22" s="41" t="s">
        <v>21</v>
      </c>
      <c r="G22" s="41"/>
      <c r="H22" s="11"/>
      <c r="I22" s="11"/>
      <c r="J22" s="11"/>
    </row>
    <row r="23" spans="1:11">
      <c r="A23" s="13" t="s">
        <v>22</v>
      </c>
      <c r="B23" s="13" t="s">
        <v>23</v>
      </c>
      <c r="C23" s="13" t="s">
        <v>7</v>
      </c>
      <c r="D23" s="13" t="s">
        <v>24</v>
      </c>
      <c r="E23" s="13" t="s">
        <v>25</v>
      </c>
      <c r="F23" s="13" t="s">
        <v>26</v>
      </c>
      <c r="G23" s="13" t="s">
        <v>27</v>
      </c>
      <c r="H23" s="13" t="s">
        <v>28</v>
      </c>
      <c r="I23" s="13" t="s">
        <v>29</v>
      </c>
      <c r="J23" s="13" t="s">
        <v>30</v>
      </c>
      <c r="K23" s="13" t="s">
        <v>31</v>
      </c>
    </row>
    <row r="24" spans="1:11" ht="51">
      <c r="A24" s="14" t="s">
        <v>32</v>
      </c>
      <c r="B24" s="15">
        <v>1</v>
      </c>
      <c r="C24" s="15">
        <v>1</v>
      </c>
      <c r="D24" s="15"/>
      <c r="E24" s="15">
        <v>5</v>
      </c>
      <c r="F24" s="16">
        <v>1</v>
      </c>
      <c r="G24" s="16" t="s">
        <v>33</v>
      </c>
      <c r="H24" s="17" t="s">
        <v>34</v>
      </c>
      <c r="I24" s="18" t="s">
        <v>35</v>
      </c>
      <c r="J24" s="18" t="s">
        <v>36</v>
      </c>
      <c r="K24" s="18" t="s">
        <v>37</v>
      </c>
    </row>
    <row r="25" spans="1:11" ht="38.25">
      <c r="A25" s="14" t="s">
        <v>38</v>
      </c>
      <c r="B25" s="15">
        <v>2</v>
      </c>
      <c r="C25" s="15">
        <v>1</v>
      </c>
      <c r="D25" s="15"/>
      <c r="E25" s="15">
        <v>21</v>
      </c>
      <c r="F25" s="16">
        <v>1</v>
      </c>
      <c r="G25" s="16" t="s">
        <v>33</v>
      </c>
      <c r="H25" s="17" t="s">
        <v>39</v>
      </c>
      <c r="I25" s="18" t="s">
        <v>40</v>
      </c>
      <c r="J25" s="18" t="s">
        <v>41</v>
      </c>
      <c r="K25" s="18" t="s">
        <v>42</v>
      </c>
    </row>
    <row r="26" spans="1:11" ht="25.5">
      <c r="A26" s="14" t="s">
        <v>43</v>
      </c>
      <c r="B26" s="15">
        <v>3</v>
      </c>
      <c r="C26" s="15">
        <v>1</v>
      </c>
      <c r="D26" s="15"/>
      <c r="E26" s="15">
        <v>5</v>
      </c>
      <c r="F26" s="16">
        <v>1</v>
      </c>
      <c r="G26" s="16" t="s">
        <v>33</v>
      </c>
      <c r="H26" s="17" t="s">
        <v>39</v>
      </c>
      <c r="I26" s="18" t="s">
        <v>44</v>
      </c>
      <c r="J26" s="18" t="s">
        <v>45</v>
      </c>
      <c r="K26" s="18" t="s">
        <v>46</v>
      </c>
    </row>
    <row r="27" spans="1:11" ht="25.5">
      <c r="A27" s="14" t="s">
        <v>47</v>
      </c>
      <c r="B27" s="15">
        <v>4</v>
      </c>
      <c r="C27" s="15">
        <v>2</v>
      </c>
      <c r="D27" s="15"/>
      <c r="E27" s="15">
        <v>8</v>
      </c>
      <c r="F27" s="16">
        <v>2</v>
      </c>
      <c r="G27" s="16" t="s">
        <v>48</v>
      </c>
      <c r="H27" s="17" t="s">
        <v>39</v>
      </c>
      <c r="I27" s="18" t="s">
        <v>49</v>
      </c>
      <c r="J27" s="18" t="s">
        <v>50</v>
      </c>
      <c r="K27" s="18" t="s">
        <v>51</v>
      </c>
    </row>
    <row r="28" spans="1:11" ht="25.5">
      <c r="A28" s="14" t="s">
        <v>52</v>
      </c>
      <c r="B28" s="15">
        <v>5</v>
      </c>
      <c r="C28" s="15">
        <v>2</v>
      </c>
      <c r="D28" s="15"/>
      <c r="E28" s="15">
        <v>8</v>
      </c>
      <c r="F28" s="16">
        <v>2</v>
      </c>
      <c r="G28" s="16" t="s">
        <v>48</v>
      </c>
      <c r="H28" s="17" t="s">
        <v>39</v>
      </c>
      <c r="I28" s="18" t="s">
        <v>53</v>
      </c>
      <c r="J28" s="18" t="s">
        <v>54</v>
      </c>
      <c r="K28" s="18" t="s">
        <v>55</v>
      </c>
    </row>
    <row r="29" spans="1:11" ht="25.5">
      <c r="A29" s="14" t="s">
        <v>56</v>
      </c>
      <c r="B29" s="15">
        <v>6</v>
      </c>
      <c r="C29" s="15">
        <v>2</v>
      </c>
      <c r="D29" s="15"/>
      <c r="E29" s="15">
        <v>13</v>
      </c>
      <c r="F29" s="16">
        <v>2</v>
      </c>
      <c r="G29" s="16" t="s">
        <v>48</v>
      </c>
      <c r="H29" s="17" t="s">
        <v>39</v>
      </c>
      <c r="I29" s="18" t="s">
        <v>57</v>
      </c>
      <c r="J29" s="18" t="s">
        <v>58</v>
      </c>
      <c r="K29" s="18" t="s">
        <v>59</v>
      </c>
    </row>
    <row r="30" spans="1:11">
      <c r="A30" s="14" t="s">
        <v>60</v>
      </c>
      <c r="B30" s="15">
        <v>7</v>
      </c>
      <c r="C30" s="15">
        <v>3</v>
      </c>
      <c r="D30" s="15"/>
      <c r="E30" s="15">
        <v>5</v>
      </c>
      <c r="F30" s="16">
        <v>3</v>
      </c>
      <c r="G30" s="16" t="s">
        <v>48</v>
      </c>
      <c r="H30" s="17" t="s">
        <v>61</v>
      </c>
      <c r="I30" s="34" t="s">
        <v>62</v>
      </c>
      <c r="J30" s="34" t="s">
        <v>63</v>
      </c>
      <c r="K30" s="18" t="s">
        <v>64</v>
      </c>
    </row>
    <row r="31" spans="1:11" s="19" customFormat="1">
      <c r="A31" s="14" t="s">
        <v>65</v>
      </c>
      <c r="B31" s="15">
        <v>8</v>
      </c>
      <c r="C31" s="15">
        <v>3</v>
      </c>
      <c r="D31" s="15"/>
      <c r="E31" s="15">
        <v>5</v>
      </c>
      <c r="F31" s="16">
        <v>3</v>
      </c>
      <c r="G31" s="16" t="s">
        <v>66</v>
      </c>
      <c r="H31" s="17" t="s">
        <v>61</v>
      </c>
      <c r="I31" s="18" t="s">
        <v>67</v>
      </c>
      <c r="J31" s="18" t="s">
        <v>68</v>
      </c>
      <c r="K31" s="18" t="s">
        <v>69</v>
      </c>
    </row>
    <row r="32" spans="1:11" s="19" customFormat="1" ht="25.5">
      <c r="A32" s="14" t="s">
        <v>70</v>
      </c>
      <c r="B32" s="15">
        <v>9</v>
      </c>
      <c r="C32" s="15">
        <v>3</v>
      </c>
      <c r="D32" s="15"/>
      <c r="E32" s="15">
        <v>8</v>
      </c>
      <c r="F32" s="16">
        <v>3</v>
      </c>
      <c r="G32" s="16" t="s">
        <v>66</v>
      </c>
      <c r="H32" s="17" t="s">
        <v>39</v>
      </c>
      <c r="I32" s="18" t="s">
        <v>71</v>
      </c>
      <c r="J32" s="18" t="s">
        <v>72</v>
      </c>
      <c r="K32" s="18" t="s">
        <v>73</v>
      </c>
    </row>
    <row r="33" spans="1:11" s="19" customFormat="1" ht="38.25">
      <c r="A33" s="14" t="s">
        <v>74</v>
      </c>
      <c r="B33" s="15">
        <v>10</v>
      </c>
      <c r="C33" s="15">
        <v>4</v>
      </c>
      <c r="D33" s="15"/>
      <c r="E33" s="15">
        <v>13</v>
      </c>
      <c r="F33" s="16">
        <v>4</v>
      </c>
      <c r="G33" s="16" t="s">
        <v>66</v>
      </c>
      <c r="H33" s="17" t="s">
        <v>75</v>
      </c>
      <c r="I33" s="18" t="s">
        <v>76</v>
      </c>
      <c r="J33" s="18" t="s">
        <v>77</v>
      </c>
      <c r="K33" s="18" t="s">
        <v>78</v>
      </c>
    </row>
    <row r="34" spans="1:11" s="19" customFormat="1" ht="51">
      <c r="A34" s="14" t="s">
        <v>79</v>
      </c>
      <c r="B34" s="15">
        <v>11</v>
      </c>
      <c r="C34" s="15">
        <v>4</v>
      </c>
      <c r="D34" s="15"/>
      <c r="E34" s="15">
        <v>5</v>
      </c>
      <c r="F34" s="16">
        <v>4</v>
      </c>
      <c r="G34" s="16" t="s">
        <v>66</v>
      </c>
      <c r="H34" s="17" t="s">
        <v>75</v>
      </c>
      <c r="I34" s="18" t="s">
        <v>80</v>
      </c>
      <c r="J34" s="18" t="s">
        <v>77</v>
      </c>
      <c r="K34" s="18" t="s">
        <v>81</v>
      </c>
    </row>
    <row r="35" spans="1:11" s="19" customFormat="1">
      <c r="A35" s="14" t="s">
        <v>82</v>
      </c>
      <c r="B35" s="15">
        <v>12</v>
      </c>
      <c r="C35" s="15">
        <v>5</v>
      </c>
      <c r="D35" s="15"/>
      <c r="E35" s="15">
        <v>5</v>
      </c>
      <c r="F35" s="16">
        <v>5</v>
      </c>
      <c r="G35" s="16" t="s">
        <v>83</v>
      </c>
      <c r="H35" s="17" t="s">
        <v>84</v>
      </c>
      <c r="I35" s="18" t="s">
        <v>85</v>
      </c>
      <c r="J35" s="18" t="s">
        <v>86</v>
      </c>
      <c r="K35" s="18" t="s">
        <v>87</v>
      </c>
    </row>
    <row r="36" spans="1:11" s="19" customFormat="1" ht="38.25">
      <c r="A36" s="14" t="s">
        <v>88</v>
      </c>
      <c r="B36" s="15">
        <v>13</v>
      </c>
      <c r="C36" s="15">
        <v>5</v>
      </c>
      <c r="D36" s="15"/>
      <c r="E36" s="15">
        <v>5</v>
      </c>
      <c r="F36" s="16">
        <v>5</v>
      </c>
      <c r="G36" s="16" t="s">
        <v>83</v>
      </c>
      <c r="H36" s="17" t="s">
        <v>84</v>
      </c>
      <c r="I36" s="18" t="s">
        <v>89</v>
      </c>
      <c r="J36" s="18" t="s">
        <v>90</v>
      </c>
      <c r="K36" s="18" t="s">
        <v>91</v>
      </c>
    </row>
    <row r="37" spans="1:11" s="19" customFormat="1" ht="51">
      <c r="A37" s="14" t="s">
        <v>92</v>
      </c>
      <c r="B37" s="15">
        <v>14</v>
      </c>
      <c r="C37" s="15">
        <v>5</v>
      </c>
      <c r="D37" s="15"/>
      <c r="E37" s="15">
        <v>5</v>
      </c>
      <c r="F37" s="16">
        <v>5</v>
      </c>
      <c r="G37" s="16" t="s">
        <v>83</v>
      </c>
      <c r="H37" s="17" t="s">
        <v>84</v>
      </c>
      <c r="I37" s="18" t="s">
        <v>93</v>
      </c>
      <c r="J37" s="18" t="s">
        <v>94</v>
      </c>
      <c r="K37" s="20" t="s">
        <v>95</v>
      </c>
    </row>
    <row r="38" spans="1:11" s="19" customFormat="1" ht="25.5">
      <c r="A38" s="14" t="s">
        <v>96</v>
      </c>
      <c r="B38" s="15">
        <v>15</v>
      </c>
      <c r="C38" s="15">
        <v>5</v>
      </c>
      <c r="D38" s="15"/>
      <c r="E38" s="15">
        <v>2</v>
      </c>
      <c r="F38" s="16">
        <v>5</v>
      </c>
      <c r="G38" s="16" t="s">
        <v>83</v>
      </c>
      <c r="H38" s="17" t="s">
        <v>84</v>
      </c>
      <c r="I38" s="18" t="s">
        <v>97</v>
      </c>
      <c r="J38" s="18" t="s">
        <v>98</v>
      </c>
      <c r="K38" s="18" t="s">
        <v>99</v>
      </c>
    </row>
    <row r="39" spans="1:11" s="19" customFormat="1" ht="25.5">
      <c r="A39" s="14" t="s">
        <v>100</v>
      </c>
      <c r="B39" s="15">
        <v>16</v>
      </c>
      <c r="C39" s="15"/>
      <c r="D39" s="21">
        <f t="shared" ref="D39:D47" si="0">E39*4</f>
        <v>32</v>
      </c>
      <c r="E39" s="21">
        <v>8</v>
      </c>
      <c r="F39" s="16">
        <v>5</v>
      </c>
      <c r="G39" s="16"/>
      <c r="H39" s="17" t="s">
        <v>61</v>
      </c>
      <c r="I39" s="18" t="s">
        <v>101</v>
      </c>
      <c r="J39" s="18" t="s">
        <v>102</v>
      </c>
      <c r="K39" s="18" t="s">
        <v>103</v>
      </c>
    </row>
    <row r="40" spans="1:11" ht="25.5">
      <c r="A40" s="14" t="s">
        <v>104</v>
      </c>
      <c r="B40" s="15">
        <v>17</v>
      </c>
      <c r="C40" s="15"/>
      <c r="D40" s="21">
        <f t="shared" si="0"/>
        <v>20</v>
      </c>
      <c r="E40" s="21">
        <v>5</v>
      </c>
      <c r="F40" s="16">
        <v>5</v>
      </c>
      <c r="G40" s="16"/>
      <c r="H40" s="17" t="s">
        <v>61</v>
      </c>
      <c r="I40" s="18" t="s">
        <v>105</v>
      </c>
      <c r="J40" s="18" t="s">
        <v>106</v>
      </c>
      <c r="K40" s="18" t="s">
        <v>107</v>
      </c>
    </row>
    <row r="41" spans="1:11" s="19" customFormat="1" ht="38.25">
      <c r="A41" s="14" t="s">
        <v>108</v>
      </c>
      <c r="B41" s="15">
        <v>18</v>
      </c>
      <c r="C41" s="15"/>
      <c r="D41" s="21">
        <f t="shared" si="0"/>
        <v>52</v>
      </c>
      <c r="E41" s="21">
        <v>13</v>
      </c>
      <c r="F41" s="16">
        <v>5</v>
      </c>
      <c r="G41" s="16"/>
      <c r="H41" s="22" t="s">
        <v>84</v>
      </c>
      <c r="I41" s="20" t="s">
        <v>109</v>
      </c>
      <c r="J41" s="20" t="s">
        <v>110</v>
      </c>
      <c r="K41" s="20" t="s">
        <v>111</v>
      </c>
    </row>
    <row r="42" spans="1:11" s="23" customFormat="1" ht="38.25">
      <c r="A42" s="14" t="s">
        <v>112</v>
      </c>
      <c r="B42" s="15">
        <v>19</v>
      </c>
      <c r="C42" s="15"/>
      <c r="D42" s="21">
        <f t="shared" si="0"/>
        <v>20</v>
      </c>
      <c r="E42" s="21">
        <v>5</v>
      </c>
      <c r="F42" s="16">
        <v>5</v>
      </c>
      <c r="G42" s="16"/>
      <c r="H42" s="22" t="s">
        <v>75</v>
      </c>
      <c r="I42" s="20" t="s">
        <v>113</v>
      </c>
      <c r="J42" s="20" t="s">
        <v>114</v>
      </c>
      <c r="K42" s="20" t="s">
        <v>115</v>
      </c>
    </row>
    <row r="43" spans="1:11" ht="63.75">
      <c r="A43" s="14" t="s">
        <v>116</v>
      </c>
      <c r="B43" s="15">
        <v>20</v>
      </c>
      <c r="C43" s="15"/>
      <c r="D43" s="21">
        <f t="shared" si="0"/>
        <v>32</v>
      </c>
      <c r="E43" s="21">
        <v>8</v>
      </c>
      <c r="F43" s="16">
        <v>5</v>
      </c>
      <c r="G43" s="16"/>
      <c r="H43" s="22" t="s">
        <v>39</v>
      </c>
      <c r="I43" s="20" t="s">
        <v>117</v>
      </c>
      <c r="J43" s="20" t="s">
        <v>118</v>
      </c>
      <c r="K43" s="20" t="s">
        <v>119</v>
      </c>
    </row>
    <row r="44" spans="1:11" ht="25.5">
      <c r="A44" s="14" t="s">
        <v>120</v>
      </c>
      <c r="B44" s="15">
        <v>21</v>
      </c>
      <c r="C44" s="15"/>
      <c r="D44" s="21">
        <f t="shared" si="0"/>
        <v>12</v>
      </c>
      <c r="E44" s="21">
        <v>3</v>
      </c>
      <c r="F44" s="16">
        <v>5</v>
      </c>
      <c r="G44" s="16"/>
      <c r="H44" s="22" t="s">
        <v>39</v>
      </c>
      <c r="I44" s="20" t="s">
        <v>121</v>
      </c>
      <c r="J44" s="20" t="s">
        <v>122</v>
      </c>
      <c r="K44" s="20" t="s">
        <v>123</v>
      </c>
    </row>
    <row r="45" spans="1:11" ht="38.25">
      <c r="A45" s="14" t="s">
        <v>124</v>
      </c>
      <c r="B45" s="15">
        <v>22</v>
      </c>
      <c r="C45" s="15"/>
      <c r="D45" s="21">
        <f t="shared" si="0"/>
        <v>8</v>
      </c>
      <c r="E45" s="21">
        <v>2</v>
      </c>
      <c r="F45" s="16">
        <v>5</v>
      </c>
      <c r="G45" s="16"/>
      <c r="H45" s="22" t="s">
        <v>39</v>
      </c>
      <c r="I45" s="20" t="s">
        <v>125</v>
      </c>
      <c r="J45" s="20" t="s">
        <v>126</v>
      </c>
      <c r="K45" s="20" t="s">
        <v>127</v>
      </c>
    </row>
    <row r="46" spans="1:11" ht="63.75">
      <c r="A46" s="14" t="s">
        <v>128</v>
      </c>
      <c r="B46" s="15">
        <v>23</v>
      </c>
      <c r="C46" s="15"/>
      <c r="D46" s="21">
        <f t="shared" si="0"/>
        <v>84</v>
      </c>
      <c r="E46" s="21">
        <v>21</v>
      </c>
      <c r="F46" s="16">
        <v>5</v>
      </c>
      <c r="G46" s="16"/>
      <c r="H46" s="22" t="s">
        <v>84</v>
      </c>
      <c r="I46" s="20" t="s">
        <v>129</v>
      </c>
      <c r="J46" s="20" t="s">
        <v>130</v>
      </c>
      <c r="K46" s="20" t="s">
        <v>131</v>
      </c>
    </row>
    <row r="47" spans="1:11" ht="51">
      <c r="A47" s="14" t="s">
        <v>132</v>
      </c>
      <c r="B47" s="15">
        <v>24</v>
      </c>
      <c r="C47" s="15"/>
      <c r="D47" s="21">
        <f t="shared" si="0"/>
        <v>32</v>
      </c>
      <c r="E47" s="21">
        <v>8</v>
      </c>
      <c r="F47" s="16">
        <v>5</v>
      </c>
      <c r="G47" s="16"/>
      <c r="H47" s="22" t="s">
        <v>75</v>
      </c>
      <c r="I47" s="20" t="s">
        <v>133</v>
      </c>
      <c r="J47" s="20" t="s">
        <v>134</v>
      </c>
      <c r="K47" s="20" t="s">
        <v>135</v>
      </c>
    </row>
    <row r="48" spans="1:11">
      <c r="A48" s="14"/>
      <c r="B48" s="15"/>
      <c r="C48" s="15"/>
      <c r="D48" s="15"/>
      <c r="E48" s="15"/>
      <c r="F48" s="16"/>
      <c r="G48" s="16"/>
      <c r="H48" s="17"/>
      <c r="I48" s="18"/>
      <c r="J48" s="18"/>
      <c r="K48" s="18"/>
    </row>
    <row r="49" spans="1:11">
      <c r="A49" s="14"/>
      <c r="B49" s="15"/>
      <c r="C49" s="15"/>
      <c r="D49" s="15"/>
      <c r="E49" s="15"/>
      <c r="F49" s="16"/>
      <c r="G49" s="16"/>
      <c r="H49" s="17"/>
      <c r="I49" s="18"/>
      <c r="J49" s="18"/>
      <c r="K49" s="18"/>
    </row>
    <row r="50" spans="1:11">
      <c r="A50" s="14"/>
      <c r="B50" s="15"/>
      <c r="C50" s="15"/>
      <c r="D50" s="15"/>
      <c r="E50" s="15"/>
      <c r="F50" s="16"/>
      <c r="G50" s="16"/>
      <c r="H50" s="17"/>
      <c r="I50" s="18"/>
      <c r="J50" s="18"/>
      <c r="K50" s="18"/>
    </row>
    <row r="51" spans="1:11">
      <c r="A51" s="14"/>
      <c r="B51" s="15"/>
      <c r="C51" s="15"/>
      <c r="D51" s="15"/>
      <c r="E51" s="15"/>
      <c r="F51" s="16"/>
      <c r="G51" s="16"/>
      <c r="H51" s="17"/>
      <c r="I51" s="18"/>
      <c r="J51" s="18"/>
      <c r="K51" s="18"/>
    </row>
    <row r="52" spans="1:11">
      <c r="A52" s="14"/>
      <c r="B52" s="15"/>
      <c r="C52" s="15"/>
      <c r="D52" s="15"/>
      <c r="E52" s="15"/>
      <c r="F52" s="16"/>
      <c r="G52" s="16"/>
      <c r="H52" s="17"/>
      <c r="I52" s="18"/>
      <c r="J52" s="18"/>
      <c r="K52" s="18"/>
    </row>
    <row r="53" spans="1:11">
      <c r="A53" s="14"/>
      <c r="B53" s="15"/>
      <c r="C53" s="15"/>
      <c r="D53" s="15"/>
      <c r="E53" s="15"/>
      <c r="F53" s="16"/>
      <c r="G53" s="16"/>
      <c r="H53" s="17"/>
      <c r="I53" s="18"/>
      <c r="J53" s="18"/>
      <c r="K53" s="18"/>
    </row>
    <row r="54" spans="1:11">
      <c r="A54" s="14"/>
      <c r="B54" s="15"/>
      <c r="C54" s="15"/>
      <c r="D54" s="15"/>
      <c r="E54" s="15"/>
      <c r="F54" s="16"/>
      <c r="G54" s="16"/>
      <c r="H54" s="17"/>
      <c r="I54" s="18"/>
      <c r="J54" s="18"/>
      <c r="K54" s="18"/>
    </row>
    <row r="55" spans="1:11">
      <c r="A55" s="14"/>
      <c r="B55" s="15"/>
      <c r="C55" s="15"/>
      <c r="D55" s="15"/>
      <c r="E55" s="15"/>
      <c r="F55" s="16"/>
      <c r="G55" s="16"/>
      <c r="H55" s="17"/>
      <c r="I55" s="18"/>
      <c r="J55" s="18"/>
      <c r="K55" s="18"/>
    </row>
    <row r="56" spans="1:11">
      <c r="A56" s="14"/>
      <c r="B56" s="15"/>
      <c r="C56" s="15"/>
      <c r="D56" s="15"/>
      <c r="E56" s="15"/>
      <c r="F56" s="16"/>
      <c r="G56" s="16"/>
      <c r="H56" s="17"/>
      <c r="I56" s="18"/>
      <c r="J56" s="18"/>
      <c r="K56" s="18"/>
    </row>
    <row r="57" spans="1:11">
      <c r="A57" s="14"/>
      <c r="B57" s="15"/>
      <c r="C57" s="15"/>
      <c r="D57" s="15"/>
      <c r="E57" s="15"/>
      <c r="F57" s="16"/>
      <c r="G57" s="16"/>
      <c r="H57" s="17"/>
      <c r="I57" s="14"/>
      <c r="J57" s="24"/>
      <c r="K57" s="24"/>
    </row>
    <row r="58" spans="1:11">
      <c r="A58" s="14"/>
      <c r="B58" s="15"/>
      <c r="C58" s="15"/>
      <c r="D58" s="15"/>
      <c r="E58" s="15"/>
      <c r="F58" s="16"/>
      <c r="G58" s="16"/>
      <c r="H58" s="17"/>
      <c r="I58" s="14"/>
      <c r="J58" s="24"/>
      <c r="K58" s="24"/>
    </row>
    <row r="59" spans="1:11">
      <c r="A59" s="14"/>
      <c r="B59" s="15"/>
      <c r="C59" s="15"/>
      <c r="D59" s="15"/>
      <c r="E59" s="15"/>
      <c r="F59" s="16"/>
      <c r="G59" s="16"/>
      <c r="H59" s="17"/>
      <c r="I59" s="14"/>
      <c r="J59" s="24"/>
      <c r="K59" s="24"/>
    </row>
    <row r="60" spans="1:11">
      <c r="A60" s="14"/>
      <c r="B60" s="15"/>
      <c r="C60" s="15"/>
      <c r="D60" s="15"/>
      <c r="E60" s="15"/>
      <c r="F60" s="16"/>
      <c r="G60" s="16"/>
      <c r="H60" s="17"/>
      <c r="I60" s="14"/>
      <c r="J60" s="24"/>
      <c r="K60" s="24"/>
    </row>
    <row r="61" spans="1:11">
      <c r="A61" s="14"/>
      <c r="B61" s="15"/>
      <c r="C61" s="15"/>
      <c r="D61" s="15"/>
      <c r="E61" s="15"/>
      <c r="F61" s="16"/>
      <c r="G61" s="16"/>
      <c r="H61" s="17"/>
      <c r="I61" s="14"/>
      <c r="J61" s="24"/>
      <c r="K61" s="24"/>
    </row>
    <row r="62" spans="1:11">
      <c r="A62" s="14"/>
      <c r="B62" s="15"/>
      <c r="C62" s="15"/>
      <c r="D62" s="15"/>
      <c r="E62" s="15"/>
      <c r="F62" s="16"/>
      <c r="G62" s="16"/>
      <c r="H62" s="17"/>
      <c r="I62" s="14"/>
      <c r="J62" s="24"/>
      <c r="K62" s="24"/>
    </row>
    <row r="63" spans="1:11">
      <c r="A63" s="14"/>
      <c r="B63" s="15"/>
      <c r="C63" s="15"/>
      <c r="D63" s="15"/>
      <c r="E63" s="15"/>
      <c r="F63" s="16"/>
      <c r="G63" s="16"/>
      <c r="H63" s="17"/>
      <c r="I63" s="14"/>
      <c r="J63" s="24"/>
      <c r="K63" s="24"/>
    </row>
    <row r="64" spans="1:11">
      <c r="A64" s="14"/>
      <c r="B64" s="15"/>
      <c r="C64" s="15"/>
      <c r="D64" s="15"/>
      <c r="E64" s="15"/>
      <c r="F64" s="16"/>
      <c r="G64" s="16"/>
      <c r="H64" s="17"/>
      <c r="I64" s="14"/>
      <c r="J64" s="24"/>
      <c r="K64" s="24"/>
    </row>
    <row r="65" spans="1:11">
      <c r="A65" s="14"/>
      <c r="B65" s="15"/>
      <c r="C65" s="15"/>
      <c r="D65" s="15"/>
      <c r="E65" s="15"/>
      <c r="F65" s="16"/>
      <c r="G65" s="16"/>
      <c r="H65" s="17"/>
      <c r="I65" s="14"/>
      <c r="J65" s="24"/>
      <c r="K65" s="24"/>
    </row>
    <row r="66" spans="1:11">
      <c r="A66" s="14"/>
      <c r="B66" s="15"/>
      <c r="C66" s="15"/>
      <c r="D66" s="15"/>
      <c r="E66" s="15"/>
      <c r="F66" s="16"/>
      <c r="G66" s="16"/>
      <c r="H66" s="17"/>
      <c r="I66" s="14"/>
      <c r="J66" s="24"/>
      <c r="K66" s="24"/>
    </row>
    <row r="67" spans="1:11">
      <c r="A67" s="14"/>
      <c r="B67" s="15"/>
      <c r="C67" s="15"/>
      <c r="D67" s="15"/>
      <c r="E67" s="15"/>
      <c r="F67" s="16"/>
      <c r="G67" s="16"/>
      <c r="H67" s="17"/>
      <c r="I67" s="14"/>
      <c r="J67" s="24"/>
      <c r="K67" s="24"/>
    </row>
    <row r="68" spans="1:11">
      <c r="A68" s="14"/>
      <c r="B68" s="15"/>
      <c r="C68" s="15"/>
      <c r="D68" s="15"/>
      <c r="E68" s="15"/>
      <c r="F68" s="16"/>
      <c r="G68" s="16"/>
      <c r="H68" s="17"/>
      <c r="I68" s="14"/>
      <c r="J68" s="24"/>
      <c r="K68" s="24"/>
    </row>
    <row r="69" spans="1:11">
      <c r="A69" s="14"/>
      <c r="B69" s="15"/>
      <c r="C69" s="15"/>
      <c r="D69" s="15"/>
      <c r="E69" s="15"/>
      <c r="F69" s="16"/>
      <c r="G69" s="16"/>
      <c r="H69" s="17"/>
      <c r="I69" s="14"/>
      <c r="J69" s="24"/>
      <c r="K69" s="24"/>
    </row>
    <row r="70" spans="1:11">
      <c r="A70" s="14"/>
      <c r="B70" s="15"/>
      <c r="C70" s="15"/>
      <c r="D70" s="15"/>
      <c r="E70" s="15"/>
      <c r="F70" s="16"/>
      <c r="G70" s="16"/>
      <c r="H70" s="17"/>
      <c r="I70" s="14"/>
      <c r="J70" s="24"/>
      <c r="K70" s="24"/>
    </row>
    <row r="71" spans="1:11">
      <c r="A71" s="14"/>
      <c r="B71" s="15"/>
      <c r="C71" s="15"/>
      <c r="D71" s="15"/>
      <c r="E71" s="15"/>
      <c r="F71" s="16"/>
      <c r="G71" s="16"/>
      <c r="H71" s="17"/>
      <c r="I71" s="14"/>
      <c r="J71" s="24"/>
      <c r="K71" s="24"/>
    </row>
    <row r="72" spans="1:11">
      <c r="A72" s="14"/>
      <c r="B72" s="15"/>
      <c r="C72" s="15"/>
      <c r="D72" s="15"/>
      <c r="E72" s="15"/>
      <c r="F72" s="16"/>
      <c r="G72" s="16"/>
      <c r="H72" s="17"/>
      <c r="I72" s="14"/>
      <c r="J72" s="24"/>
      <c r="K72" s="24"/>
    </row>
    <row r="73" spans="1:11">
      <c r="A73" s="14"/>
      <c r="B73" s="15"/>
      <c r="C73" s="15"/>
      <c r="D73" s="15"/>
      <c r="E73" s="15"/>
      <c r="F73" s="16"/>
      <c r="G73" s="16"/>
      <c r="H73" s="17"/>
      <c r="I73" s="14"/>
      <c r="J73" s="24"/>
      <c r="K73" s="24"/>
    </row>
    <row r="74" spans="1:11">
      <c r="A74" s="14"/>
      <c r="B74" s="15"/>
      <c r="C74" s="15"/>
      <c r="D74" s="15"/>
      <c r="E74" s="15"/>
      <c r="F74" s="16"/>
      <c r="G74" s="16"/>
      <c r="H74" s="17"/>
      <c r="I74" s="14"/>
      <c r="J74" s="24"/>
      <c r="K74" s="24"/>
    </row>
    <row r="75" spans="1:11">
      <c r="A75" s="14"/>
      <c r="B75" s="15"/>
      <c r="C75" s="15"/>
      <c r="D75" s="15"/>
      <c r="E75" s="15"/>
      <c r="F75" s="16"/>
      <c r="G75" s="16"/>
      <c r="H75" s="17"/>
      <c r="I75" s="14"/>
      <c r="J75" s="24"/>
      <c r="K75" s="24"/>
    </row>
    <row r="76" spans="1:11">
      <c r="A76" s="14"/>
      <c r="B76" s="15"/>
      <c r="C76" s="15"/>
      <c r="D76" s="15"/>
      <c r="E76" s="15"/>
      <c r="F76" s="16"/>
      <c r="G76" s="16"/>
      <c r="H76" s="17"/>
      <c r="I76" s="14"/>
      <c r="J76" s="24"/>
      <c r="K76" s="24"/>
    </row>
    <row r="77" spans="1:11">
      <c r="A77" s="14"/>
      <c r="B77" s="15"/>
      <c r="C77" s="15"/>
      <c r="D77" s="15"/>
      <c r="E77" s="15"/>
      <c r="F77" s="16"/>
      <c r="G77" s="16"/>
      <c r="H77" s="17"/>
      <c r="I77" s="14"/>
      <c r="J77" s="24"/>
      <c r="K77" s="24"/>
    </row>
    <row r="78" spans="1:11">
      <c r="A78" s="14"/>
      <c r="B78" s="15"/>
      <c r="C78" s="15"/>
      <c r="D78" s="15"/>
      <c r="E78" s="15"/>
      <c r="F78" s="16"/>
      <c r="G78" s="16"/>
      <c r="H78" s="17"/>
      <c r="I78" s="14"/>
      <c r="J78" s="24"/>
      <c r="K78" s="24"/>
    </row>
    <row r="79" spans="1:11">
      <c r="A79" s="14"/>
      <c r="B79" s="15"/>
      <c r="C79" s="15"/>
      <c r="D79" s="15"/>
      <c r="E79" s="15"/>
      <c r="F79" s="16"/>
      <c r="G79" s="16"/>
      <c r="H79" s="17"/>
      <c r="I79" s="14"/>
      <c r="J79" s="24"/>
      <c r="K79" s="24"/>
    </row>
    <row r="80" spans="1:11">
      <c r="A80" s="14"/>
      <c r="B80" s="15"/>
      <c r="C80" s="15"/>
      <c r="D80" s="15"/>
      <c r="E80" s="15"/>
      <c r="F80" s="16"/>
      <c r="G80" s="16"/>
      <c r="H80" s="17"/>
      <c r="I80" s="14"/>
      <c r="J80" s="24"/>
      <c r="K80" s="24"/>
    </row>
    <row r="81" spans="1:11">
      <c r="A81" s="14"/>
      <c r="B81" s="15"/>
      <c r="C81" s="15"/>
      <c r="D81" s="15"/>
      <c r="E81" s="15"/>
      <c r="F81" s="16"/>
      <c r="G81" s="16"/>
      <c r="H81" s="17"/>
      <c r="I81" s="14"/>
      <c r="J81" s="24"/>
      <c r="K81" s="24"/>
    </row>
    <row r="82" spans="1:11">
      <c r="A82" s="14"/>
      <c r="B82" s="15"/>
      <c r="C82" s="15"/>
      <c r="D82" s="15"/>
      <c r="E82" s="15"/>
      <c r="F82" s="16"/>
      <c r="G82" s="16"/>
      <c r="H82" s="17"/>
      <c r="I82" s="14"/>
      <c r="J82" s="24"/>
      <c r="K82" s="24"/>
    </row>
    <row r="83" spans="1:11">
      <c r="A83" s="14"/>
      <c r="B83" s="15"/>
      <c r="C83" s="15"/>
      <c r="D83" s="15"/>
      <c r="E83" s="15"/>
      <c r="F83" s="16"/>
      <c r="G83" s="16"/>
      <c r="H83" s="17"/>
      <c r="I83" s="14"/>
      <c r="J83" s="24"/>
      <c r="K83" s="24"/>
    </row>
    <row r="84" spans="1:11">
      <c r="A84" s="14"/>
      <c r="B84" s="15"/>
      <c r="C84" s="15"/>
      <c r="D84" s="15"/>
      <c r="E84" s="15"/>
      <c r="F84" s="16"/>
      <c r="G84" s="16"/>
      <c r="H84" s="17"/>
      <c r="I84" s="14"/>
      <c r="J84" s="24"/>
      <c r="K84" s="24"/>
    </row>
    <row r="85" spans="1:11">
      <c r="A85" s="14"/>
      <c r="B85" s="15"/>
      <c r="C85" s="15"/>
      <c r="D85" s="15"/>
      <c r="E85" s="15"/>
      <c r="F85" s="16"/>
      <c r="G85" s="16"/>
      <c r="H85" s="17"/>
      <c r="I85" s="14"/>
      <c r="J85" s="24"/>
      <c r="K85" s="24"/>
    </row>
    <row r="86" spans="1:11">
      <c r="A86" s="14"/>
      <c r="B86" s="15"/>
      <c r="C86" s="15"/>
      <c r="D86" s="15"/>
      <c r="E86" s="15"/>
      <c r="F86" s="16"/>
      <c r="G86" s="16"/>
      <c r="H86" s="17"/>
      <c r="I86" s="14"/>
      <c r="J86" s="24"/>
      <c r="K86" s="24"/>
    </row>
    <row r="87" spans="1:11">
      <c r="A87" s="14"/>
      <c r="B87" s="15"/>
      <c r="C87" s="15"/>
      <c r="D87" s="15"/>
      <c r="E87" s="15"/>
      <c r="F87" s="16"/>
      <c r="G87" s="16"/>
      <c r="H87" s="17"/>
      <c r="I87" s="14"/>
      <c r="J87" s="24"/>
      <c r="K87" s="24"/>
    </row>
    <row r="88" spans="1:11">
      <c r="A88" s="14"/>
      <c r="B88" s="15"/>
      <c r="C88" s="15"/>
      <c r="D88" s="15"/>
      <c r="E88" s="15"/>
      <c r="F88" s="16"/>
      <c r="G88" s="16"/>
      <c r="H88" s="17"/>
      <c r="I88" s="14"/>
      <c r="J88" s="24"/>
      <c r="K88" s="24"/>
    </row>
    <row r="89" spans="1:11">
      <c r="A89" s="14"/>
      <c r="B89" s="15"/>
      <c r="C89" s="15"/>
      <c r="D89" s="15"/>
      <c r="E89" s="15"/>
      <c r="F89" s="16"/>
      <c r="G89" s="16"/>
      <c r="H89" s="17"/>
      <c r="I89" s="14"/>
      <c r="J89" s="24"/>
      <c r="K89" s="24"/>
    </row>
    <row r="90" spans="1:11">
      <c r="A90" s="14"/>
      <c r="B90" s="15"/>
      <c r="C90" s="15"/>
      <c r="D90" s="15"/>
      <c r="E90" s="15"/>
      <c r="F90" s="16"/>
      <c r="G90" s="16"/>
      <c r="H90" s="17"/>
      <c r="I90" s="14"/>
      <c r="J90" s="24"/>
      <c r="K90" s="24"/>
    </row>
    <row r="91" spans="1:11">
      <c r="A91" s="14"/>
      <c r="B91" s="15"/>
      <c r="C91" s="15"/>
      <c r="D91" s="15"/>
      <c r="E91" s="15"/>
      <c r="F91" s="16"/>
      <c r="G91" s="16"/>
      <c r="H91" s="17"/>
      <c r="I91" s="14"/>
      <c r="J91" s="24"/>
      <c r="K91" s="24"/>
    </row>
    <row r="92" spans="1:11">
      <c r="A92" s="14"/>
      <c r="B92" s="15"/>
      <c r="C92" s="15"/>
      <c r="D92" s="15"/>
      <c r="E92" s="15"/>
      <c r="F92" s="16"/>
      <c r="G92" s="16"/>
      <c r="H92" s="17"/>
      <c r="I92" s="14"/>
      <c r="J92" s="24"/>
      <c r="K92" s="24"/>
    </row>
    <row r="93" spans="1:11">
      <c r="A93" s="14"/>
      <c r="B93" s="15"/>
      <c r="C93" s="15"/>
      <c r="D93" s="15"/>
      <c r="E93" s="15"/>
      <c r="F93" s="16"/>
      <c r="G93" s="16"/>
      <c r="H93" s="17"/>
      <c r="I93" s="14"/>
      <c r="J93" s="24"/>
      <c r="K93" s="24"/>
    </row>
    <row r="94" spans="1:11">
      <c r="A94" s="14"/>
      <c r="B94" s="15"/>
      <c r="C94" s="15"/>
      <c r="D94" s="15"/>
      <c r="E94" s="15"/>
      <c r="F94" s="16"/>
      <c r="G94" s="16"/>
      <c r="H94" s="17"/>
      <c r="I94" s="14"/>
      <c r="J94" s="24"/>
      <c r="K94" s="24"/>
    </row>
    <row r="95" spans="1:11">
      <c r="A95" s="14"/>
      <c r="B95" s="15"/>
      <c r="C95" s="15"/>
      <c r="D95" s="15"/>
      <c r="E95" s="15"/>
      <c r="F95" s="16"/>
      <c r="G95" s="16"/>
      <c r="H95" s="17"/>
      <c r="I95" s="14"/>
      <c r="J95" s="24"/>
      <c r="K95" s="24"/>
    </row>
    <row r="96" spans="1:11">
      <c r="A96" s="14"/>
      <c r="B96" s="15"/>
      <c r="C96" s="15"/>
      <c r="D96" s="15"/>
      <c r="E96" s="15"/>
      <c r="F96" s="16"/>
      <c r="G96" s="16"/>
      <c r="H96" s="17"/>
      <c r="I96" s="14"/>
      <c r="J96" s="24"/>
      <c r="K96" s="24"/>
    </row>
  </sheetData>
  <mergeCells count="4">
    <mergeCell ref="B1:G1"/>
    <mergeCell ref="B2:G2"/>
    <mergeCell ref="B5:G5"/>
    <mergeCell ref="F22:G22"/>
  </mergeCells>
  <dataValidations count="12">
    <dataValidation operator="equal" allowBlank="1" showErrorMessage="1" sqref="B1" xr:uid="{00000000-0002-0000-0000-000000000000}">
      <formula1>0</formula1>
      <formula2>0</formula2>
    </dataValidation>
    <dataValidation operator="equal" allowBlank="1" showInputMessage="1" showErrorMessage="1" promptTitle="Name" prompt="Select any team name you prefer." sqref="B2" xr:uid="{00000000-0002-0000-0000-000001000000}">
      <formula1>0</formula1>
      <formula2>0</formula2>
    </dataValidation>
    <dataValidation operator="equal" allowBlank="1" showInputMessage="1" showErrorMessage="1" promptTitle="Name" prompt="Please enter your name as it appears in Blackboard." sqref="B5" xr:uid="{00000000-0002-0000-0000-000002000000}">
      <formula1>0</formula1>
      <formula2>0</formula2>
    </dataValidation>
    <dataValidation operator="equal" allowBlank="1" showInputMessage="1" showErrorMessage="1" promptTitle="Initials" prompt="Please enter 2 or 3 capital letters that will represent you  in the &quot;Assigned To&quot; column on each Sprint Backlog tab of this spreadsheet." sqref="H5" xr:uid="{00000000-0002-0000-0000-000003000000}">
      <formula1>0</formula1>
      <formula2>0</formula2>
    </dataValidation>
    <dataValidation operator="equal" allowBlank="1" showInputMessage="1" showErrorMessage="1" promptTitle="Student ID" prompt="Please enter your UTA student ID number." sqref="I5" xr:uid="{00000000-0002-0000-0000-000004000000}">
      <formula1>0</formula1>
      <formula2>0</formula2>
    </dataValidation>
    <dataValidation operator="equal" allowBlank="1" showInputMessage="1" showErrorMessage="1" promptTitle="Relative Priority" prompt="This is the priority ranking for this feature, relative to all other features._x000a__x000a_Lower integers are higher in prioirty._x000a__x000a_The customer may add or (for unimplemented features) remove features and change priority rankings at the start of each sprint." sqref="B24:B96" xr:uid="{00000000-0002-0000-0000-000005000000}">
      <formula1>0</formula1>
      <formula2>0</formula2>
    </dataValidation>
    <dataValidation operator="equal" allowBlank="1" showInputMessage="1" showErrorMessage="1" promptTitle="Required Sprint" sqref="C24:C96" xr:uid="{00000000-0002-0000-0000-000006000000}">
      <formula1>0</formula1>
      <formula2>0</formula2>
    </dataValidation>
    <dataValidation operator="equal" allowBlank="1" showInputMessage="1" showErrorMessage="1" promptTitle="Max Bonus Points" sqref="D24:D96" xr:uid="{00000000-0002-0000-0000-000007000000}">
      <formula1>0</formula1>
      <formula2>0</formula2>
    </dataValidation>
    <dataValidation type="list" operator="equal" allowBlank="1" showInputMessage="1" showErrorMessage="1" promptTitle="Estimate" sqref="E24:E96" xr:uid="{00000000-0002-0000-0000-000008000000}">
      <formula1>"0,1,2,3,5,8,13,21,34,55,89"</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print" sqref="F24:F96" xr:uid="{00000000-0002-0000-0000-000009000000}">
      <formula1>"1,2,3,4,5"</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sqref="G24:G96" xr:uid="{00000000-0002-0000-0000-00000A000000}">
      <formula1>"In Work,In Test,Finished in Sprint 1,Finished in Sprint 2,Finished in Sprint 3,Finished in Sprint 4,Finished in Sprint 5"</formula1>
      <formula2>0</formula2>
    </dataValidation>
    <dataValidation type="list" operator="equal" allowBlank="1" showErrorMessage="1" sqref="H24:H96" xr:uid="{00000000-0002-0000-0000-00000B000000}">
      <formula1>"User,Client,Staff,Manager,Director"</formula1>
      <formula2>0</formula2>
    </dataValidation>
  </dataValidations>
  <pageMargins left="0.78749999999999998" right="0.78749999999999998" top="1.0249999999999999" bottom="1.0249999999999999" header="0.78749999999999998" footer="0.78749999999999998"/>
  <pageSetup orientation="portrait" useFirstPageNumber="1" horizontalDpi="300" verticalDpi="300"/>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00"/>
  <sheetViews>
    <sheetView zoomScaleNormal="100" zoomScalePageLayoutView="60" workbookViewId="0">
      <selection activeCell="F7" sqref="F7"/>
    </sheetView>
  </sheetViews>
  <sheetFormatPr defaultRowHeight="12.75"/>
  <cols>
    <col min="1" max="1" width="10.28515625" customWidth="1"/>
    <col min="2" max="2" width="17" bestFit="1" customWidth="1"/>
    <col min="3" max="3" width="12.28515625" customWidth="1"/>
    <col min="4" max="4" width="51.85546875" customWidth="1"/>
    <col min="5" max="5" width="17.7109375" customWidth="1"/>
    <col min="6" max="6" width="51.85546875" customWidth="1"/>
    <col min="7" max="1025" width="11.5703125"/>
  </cols>
  <sheetData>
    <row r="1" spans="1:1024" s="26" customFormat="1" ht="18">
      <c r="A1" s="31" t="s">
        <v>10</v>
      </c>
      <c r="B1" s="31">
        <v>1</v>
      </c>
      <c r="C1" s="31"/>
      <c r="D1" s="25" t="s">
        <v>2</v>
      </c>
      <c r="E1" s="34"/>
      <c r="F1" s="31"/>
      <c r="AMI1" s="34"/>
      <c r="AMJ1" s="34"/>
    </row>
    <row r="2" spans="1:1024" s="26" customFormat="1">
      <c r="A2" s="31" t="s">
        <v>136</v>
      </c>
      <c r="B2" s="27">
        <v>43767</v>
      </c>
      <c r="C2" s="31"/>
      <c r="D2" s="28" t="s">
        <v>137</v>
      </c>
      <c r="E2" s="31"/>
      <c r="F2" s="31"/>
      <c r="AMI2" s="34"/>
      <c r="AMJ2" s="34"/>
    </row>
    <row r="3" spans="1:1024" s="26" customFormat="1">
      <c r="A3" s="31" t="s">
        <v>138</v>
      </c>
      <c r="B3" s="27">
        <f>B2+7</f>
        <v>43774</v>
      </c>
      <c r="C3" s="31"/>
      <c r="D3" s="31"/>
      <c r="E3" s="31"/>
      <c r="F3" s="31"/>
      <c r="AMI3" s="34"/>
      <c r="AMJ3" s="34"/>
    </row>
    <row r="4" spans="1:1024" s="26" customFormat="1">
      <c r="A4" s="31" t="s">
        <v>139</v>
      </c>
      <c r="B4" s="29">
        <v>43802</v>
      </c>
      <c r="C4" s="31"/>
      <c r="D4" s="31"/>
      <c r="E4" s="31"/>
      <c r="F4" s="31"/>
      <c r="AMI4" s="34"/>
      <c r="AMJ4" s="34"/>
    </row>
    <row r="5" spans="1:1024" s="26" customFormat="1">
      <c r="A5" s="31"/>
      <c r="B5" s="29"/>
      <c r="C5" s="31"/>
      <c r="D5" s="31"/>
      <c r="E5" s="31"/>
      <c r="F5" s="31"/>
      <c r="AMI5" s="34"/>
      <c r="AMJ5" s="34"/>
    </row>
    <row r="6" spans="1:1024" s="26" customFormat="1">
      <c r="A6" s="31"/>
      <c r="B6" s="30" t="s">
        <v>11</v>
      </c>
      <c r="C6" s="31" t="s">
        <v>140</v>
      </c>
      <c r="D6" s="31"/>
      <c r="E6" s="31"/>
      <c r="F6" s="31"/>
      <c r="AMI6" s="34"/>
      <c r="AMJ6" s="34"/>
    </row>
    <row r="7" spans="1:1024" s="26" customFormat="1">
      <c r="A7" s="31" t="s">
        <v>141</v>
      </c>
      <c r="B7" s="31">
        <v>3</v>
      </c>
      <c r="C7" s="31"/>
      <c r="D7" s="31"/>
      <c r="E7" s="31"/>
      <c r="F7" s="31"/>
      <c r="AMI7" s="34"/>
      <c r="AMJ7" s="34"/>
    </row>
    <row r="8" spans="1:1024" s="26" customFormat="1">
      <c r="A8" s="31" t="s">
        <v>142</v>
      </c>
      <c r="B8" s="31">
        <f t="shared" ref="B8:B14" si="0">B7-C8</f>
        <v>3</v>
      </c>
      <c r="C8" s="31">
        <f>COUNTIF(E$17:E$995, "Completed Day 1")</f>
        <v>0</v>
      </c>
      <c r="D8" s="31"/>
      <c r="E8" s="31"/>
      <c r="F8" s="31"/>
      <c r="AMI8" s="34"/>
      <c r="AMJ8" s="34"/>
    </row>
    <row r="9" spans="1:1024" s="26" customFormat="1">
      <c r="A9" s="31" t="s">
        <v>143</v>
      </c>
      <c r="B9" s="31">
        <f t="shared" si="0"/>
        <v>3</v>
      </c>
      <c r="C9" s="31">
        <f>COUNTIF(E$17:E$995, "Completed Day 2")</f>
        <v>0</v>
      </c>
      <c r="D9" s="31"/>
      <c r="E9" s="31"/>
      <c r="F9" s="31"/>
      <c r="AMI9" s="34"/>
      <c r="AMJ9" s="34"/>
    </row>
    <row r="10" spans="1:1024" s="26" customFormat="1">
      <c r="A10" s="31" t="s">
        <v>144</v>
      </c>
      <c r="B10" s="31">
        <f t="shared" si="0"/>
        <v>3</v>
      </c>
      <c r="C10" s="31">
        <f>COUNTIF(E$17:E$995, "Completed Day 3")</f>
        <v>0</v>
      </c>
      <c r="D10" s="31"/>
      <c r="E10" s="31"/>
      <c r="F10" s="31"/>
      <c r="AMI10" s="34"/>
      <c r="AMJ10" s="34"/>
    </row>
    <row r="11" spans="1:1024" s="26" customFormat="1">
      <c r="A11" s="31" t="s">
        <v>145</v>
      </c>
      <c r="B11" s="31">
        <f t="shared" si="0"/>
        <v>3</v>
      </c>
      <c r="C11" s="31">
        <f>COUNTIF(E$17:E$995, "Completed Day 4")</f>
        <v>0</v>
      </c>
      <c r="D11" s="31"/>
      <c r="E11" s="31"/>
      <c r="F11" s="31"/>
      <c r="AMI11" s="34"/>
      <c r="AMJ11" s="34"/>
    </row>
    <row r="12" spans="1:1024" s="26" customFormat="1">
      <c r="A12" s="31" t="s">
        <v>146</v>
      </c>
      <c r="B12" s="31">
        <f t="shared" si="0"/>
        <v>3</v>
      </c>
      <c r="C12" s="31">
        <f>COUNTIF(E$17:E$995, "Completed Day 5")</f>
        <v>0</v>
      </c>
      <c r="D12" s="31"/>
      <c r="E12" s="31"/>
      <c r="F12" s="31"/>
      <c r="AMI12" s="34"/>
      <c r="AMJ12" s="34"/>
    </row>
    <row r="13" spans="1:1024" s="26" customFormat="1">
      <c r="A13" s="31" t="s">
        <v>147</v>
      </c>
      <c r="B13" s="31">
        <f t="shared" si="0"/>
        <v>2</v>
      </c>
      <c r="C13" s="31">
        <v>1</v>
      </c>
      <c r="D13" s="31"/>
      <c r="E13" s="31"/>
      <c r="F13" s="31"/>
      <c r="AMI13" s="34"/>
      <c r="AMJ13" s="34"/>
    </row>
    <row r="14" spans="1:1024" s="26" customFormat="1">
      <c r="A14" s="31" t="s">
        <v>148</v>
      </c>
      <c r="B14" s="31">
        <f t="shared" si="0"/>
        <v>0</v>
      </c>
      <c r="C14" s="31">
        <v>2</v>
      </c>
      <c r="D14" s="31"/>
      <c r="E14" s="31"/>
      <c r="F14" s="31"/>
      <c r="AMI14" s="34"/>
      <c r="AMJ14" s="34"/>
    </row>
    <row r="15" spans="1:1024" s="26" customFormat="1">
      <c r="A15" s="31"/>
      <c r="B15" s="31"/>
      <c r="C15" s="31"/>
      <c r="D15" s="31"/>
      <c r="E15" s="31"/>
      <c r="F15" s="31"/>
      <c r="AMI15" s="34"/>
      <c r="AMJ15" s="34"/>
    </row>
    <row r="16" spans="1:1024">
      <c r="A16" s="32" t="s">
        <v>149</v>
      </c>
      <c r="B16" s="32" t="s">
        <v>22</v>
      </c>
      <c r="C16" s="32" t="s">
        <v>150</v>
      </c>
      <c r="D16" s="32" t="s">
        <v>151</v>
      </c>
      <c r="E16" s="32" t="s">
        <v>27</v>
      </c>
      <c r="F16" s="32" t="s">
        <v>31</v>
      </c>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row>
    <row r="17" spans="1:7" ht="267.75">
      <c r="A17" s="34">
        <v>1</v>
      </c>
      <c r="B17" s="33"/>
      <c r="C17" s="34"/>
      <c r="D17" s="17" t="s">
        <v>34</v>
      </c>
      <c r="E17" s="18" t="s">
        <v>35</v>
      </c>
      <c r="F17" s="18" t="s">
        <v>36</v>
      </c>
      <c r="G17" s="18" t="s">
        <v>37</v>
      </c>
    </row>
    <row r="18" spans="1:7" ht="229.5">
      <c r="A18" s="34">
        <v>2</v>
      </c>
      <c r="B18" s="33"/>
      <c r="C18" s="34"/>
      <c r="D18" s="17" t="s">
        <v>39</v>
      </c>
      <c r="E18" s="18" t="s">
        <v>40</v>
      </c>
      <c r="F18" s="18" t="s">
        <v>41</v>
      </c>
      <c r="G18" s="18" t="s">
        <v>42</v>
      </c>
    </row>
    <row r="19" spans="1:7" ht="165.75">
      <c r="A19" s="34">
        <v>3</v>
      </c>
      <c r="B19" s="33"/>
      <c r="C19" s="34"/>
      <c r="D19" s="17" t="s">
        <v>39</v>
      </c>
      <c r="E19" s="18" t="s">
        <v>44</v>
      </c>
      <c r="F19" s="18" t="s">
        <v>45</v>
      </c>
      <c r="G19" s="18" t="s">
        <v>46</v>
      </c>
    </row>
    <row r="20" spans="1:7">
      <c r="A20" s="34">
        <v>4</v>
      </c>
      <c r="B20" s="33"/>
      <c r="C20" s="34"/>
      <c r="D20" s="33"/>
      <c r="E20" s="35"/>
      <c r="F20" s="34"/>
      <c r="G20" s="34"/>
    </row>
    <row r="21" spans="1:7">
      <c r="A21" s="34">
        <v>5</v>
      </c>
      <c r="B21" s="33"/>
      <c r="C21" s="34"/>
      <c r="D21" s="33"/>
      <c r="E21" s="35"/>
      <c r="F21" s="34"/>
      <c r="G21" s="34"/>
    </row>
    <row r="22" spans="1:7">
      <c r="A22" s="34">
        <v>6</v>
      </c>
      <c r="B22" s="33"/>
      <c r="C22" s="34"/>
      <c r="D22" s="33"/>
      <c r="E22" s="35"/>
      <c r="F22" s="34"/>
      <c r="G22" s="34"/>
    </row>
    <row r="23" spans="1:7">
      <c r="A23" s="34">
        <v>7</v>
      </c>
      <c r="B23" s="33"/>
      <c r="C23" s="34"/>
      <c r="D23" s="33"/>
      <c r="E23" s="35"/>
      <c r="F23" s="34"/>
      <c r="G23" s="34"/>
    </row>
    <row r="24" spans="1:7">
      <c r="A24" s="34">
        <v>8</v>
      </c>
      <c r="B24" s="33"/>
      <c r="C24" s="34"/>
      <c r="D24" s="33"/>
      <c r="E24" s="35"/>
      <c r="F24" s="34"/>
      <c r="G24" s="34"/>
    </row>
    <row r="25" spans="1:7">
      <c r="A25" s="34">
        <v>9</v>
      </c>
      <c r="B25" s="33"/>
      <c r="C25" s="34"/>
      <c r="D25" s="33"/>
      <c r="E25" s="35"/>
      <c r="F25" s="34"/>
      <c r="G25" s="34"/>
    </row>
    <row r="26" spans="1:7">
      <c r="A26" s="34">
        <v>10</v>
      </c>
      <c r="B26" s="33"/>
      <c r="C26" s="34"/>
      <c r="D26" s="33"/>
      <c r="E26" s="35"/>
      <c r="F26" s="34"/>
      <c r="G26" s="34"/>
    </row>
    <row r="27" spans="1:7">
      <c r="A27" s="34">
        <v>11</v>
      </c>
      <c r="B27" s="33"/>
      <c r="C27" s="34"/>
      <c r="D27" s="33"/>
      <c r="E27" s="35"/>
      <c r="F27" s="34"/>
      <c r="G27" s="34"/>
    </row>
    <row r="28" spans="1:7">
      <c r="A28" s="34">
        <v>12</v>
      </c>
      <c r="B28" s="33"/>
      <c r="C28" s="34"/>
      <c r="D28" s="33"/>
      <c r="E28" s="35"/>
      <c r="F28" s="34"/>
      <c r="G28" s="34"/>
    </row>
    <row r="29" spans="1:7">
      <c r="A29" s="34">
        <v>13</v>
      </c>
      <c r="B29" s="33"/>
      <c r="C29" s="34"/>
      <c r="D29" s="33"/>
      <c r="E29" s="35"/>
      <c r="F29" s="34"/>
      <c r="G29" s="34"/>
    </row>
    <row r="30" spans="1:7">
      <c r="A30" s="34">
        <v>14</v>
      </c>
      <c r="B30" s="33"/>
      <c r="C30" s="34"/>
      <c r="D30" s="33"/>
      <c r="E30" s="35"/>
      <c r="F30" s="34"/>
      <c r="G30" s="34"/>
    </row>
    <row r="31" spans="1:7">
      <c r="A31" s="34">
        <v>15</v>
      </c>
      <c r="B31" s="33"/>
      <c r="C31" s="34"/>
      <c r="D31" s="33"/>
      <c r="E31" s="35"/>
      <c r="F31" s="34"/>
      <c r="G31" s="34"/>
    </row>
    <row r="32" spans="1:7">
      <c r="A32" s="34">
        <v>16</v>
      </c>
      <c r="B32" s="33"/>
      <c r="C32" s="34"/>
      <c r="D32" s="33"/>
      <c r="E32" s="35"/>
      <c r="F32" s="34"/>
      <c r="G32" s="34"/>
    </row>
    <row r="33" spans="1:5">
      <c r="A33" s="34">
        <v>17</v>
      </c>
      <c r="B33" s="33"/>
      <c r="C33" s="34"/>
      <c r="D33" s="33"/>
      <c r="E33" s="35"/>
    </row>
    <row r="34" spans="1:5">
      <c r="A34" s="34">
        <v>18</v>
      </c>
      <c r="B34" s="33"/>
      <c r="C34" s="34"/>
      <c r="D34" s="33"/>
      <c r="E34" s="35"/>
    </row>
    <row r="35" spans="1:5">
      <c r="A35" s="34">
        <v>19</v>
      </c>
      <c r="B35" s="33"/>
      <c r="C35" s="34"/>
      <c r="D35" s="33"/>
      <c r="E35" s="35"/>
    </row>
    <row r="36" spans="1:5">
      <c r="A36" s="34">
        <v>20</v>
      </c>
      <c r="B36" s="33"/>
      <c r="C36" s="34"/>
      <c r="D36" s="33"/>
      <c r="E36" s="35"/>
    </row>
    <row r="37" spans="1:5">
      <c r="A37" s="34">
        <v>21</v>
      </c>
      <c r="B37" s="33"/>
      <c r="C37" s="34"/>
      <c r="D37" s="33"/>
      <c r="E37" s="35"/>
    </row>
    <row r="38" spans="1:5">
      <c r="A38" s="34">
        <v>22</v>
      </c>
      <c r="B38" s="33"/>
      <c r="C38" s="34"/>
      <c r="D38" s="33"/>
      <c r="E38" s="35"/>
    </row>
    <row r="39" spans="1:5">
      <c r="A39" s="34">
        <v>23</v>
      </c>
      <c r="B39" s="33"/>
      <c r="C39" s="34"/>
      <c r="D39" s="33"/>
      <c r="E39" s="35"/>
    </row>
    <row r="40" spans="1:5">
      <c r="A40" s="34">
        <v>24</v>
      </c>
      <c r="B40" s="33"/>
      <c r="C40" s="34"/>
      <c r="D40" s="33"/>
      <c r="E40" s="35"/>
    </row>
    <row r="41" spans="1:5">
      <c r="A41" s="34">
        <v>25</v>
      </c>
      <c r="B41" s="33"/>
      <c r="C41" s="34"/>
      <c r="D41" s="33"/>
      <c r="E41" s="35"/>
    </row>
    <row r="42" spans="1:5">
      <c r="A42" s="34">
        <v>26</v>
      </c>
      <c r="B42" s="33"/>
      <c r="C42" s="34"/>
      <c r="D42" s="33"/>
      <c r="E42" s="35"/>
    </row>
    <row r="43" spans="1:5">
      <c r="A43" s="34">
        <v>27</v>
      </c>
      <c r="B43" s="33"/>
      <c r="C43" s="34"/>
      <c r="D43" s="33"/>
      <c r="E43" s="35"/>
    </row>
    <row r="44" spans="1:5">
      <c r="A44" s="34">
        <v>28</v>
      </c>
      <c r="B44" s="33"/>
      <c r="C44" s="34"/>
      <c r="D44" s="33"/>
      <c r="E44" s="35"/>
    </row>
    <row r="45" spans="1:5">
      <c r="A45" s="34">
        <v>29</v>
      </c>
      <c r="B45" s="33"/>
      <c r="C45" s="34"/>
      <c r="D45" s="33"/>
      <c r="E45" s="35"/>
    </row>
    <row r="46" spans="1:5">
      <c r="A46" s="34">
        <v>30</v>
      </c>
      <c r="B46" s="33"/>
      <c r="C46" s="34"/>
      <c r="D46" s="33"/>
      <c r="E46" s="35"/>
    </row>
    <row r="47" spans="1:5">
      <c r="A47" s="34">
        <v>31</v>
      </c>
      <c r="B47" s="33"/>
      <c r="C47" s="34"/>
      <c r="D47" s="33"/>
      <c r="E47" s="35"/>
    </row>
    <row r="48" spans="1:5">
      <c r="A48" s="34">
        <v>32</v>
      </c>
      <c r="B48" s="33"/>
      <c r="C48" s="34"/>
      <c r="D48" s="33"/>
      <c r="E48" s="35"/>
    </row>
    <row r="49" spans="1:5">
      <c r="A49" s="34">
        <v>33</v>
      </c>
      <c r="B49" s="33"/>
      <c r="C49" s="34"/>
      <c r="D49" s="33"/>
      <c r="E49" s="35"/>
    </row>
    <row r="50" spans="1:5">
      <c r="A50" s="34">
        <v>34</v>
      </c>
      <c r="B50" s="33"/>
      <c r="C50" s="34"/>
      <c r="D50" s="33"/>
      <c r="E50" s="35"/>
    </row>
    <row r="51" spans="1:5">
      <c r="A51" s="34">
        <v>35</v>
      </c>
      <c r="B51" s="33"/>
      <c r="C51" s="34"/>
      <c r="D51" s="33"/>
      <c r="E51" s="35"/>
    </row>
    <row r="52" spans="1:5">
      <c r="A52" s="34">
        <v>36</v>
      </c>
      <c r="B52" s="33"/>
      <c r="C52" s="34"/>
      <c r="D52" s="33"/>
      <c r="E52" s="35"/>
    </row>
    <row r="53" spans="1:5">
      <c r="A53" s="34">
        <v>37</v>
      </c>
      <c r="B53" s="33"/>
      <c r="C53" s="34"/>
      <c r="D53" s="33"/>
      <c r="E53" s="35"/>
    </row>
    <row r="54" spans="1:5">
      <c r="A54" s="34">
        <v>38</v>
      </c>
      <c r="B54" s="33"/>
      <c r="C54" s="34"/>
      <c r="D54" s="33"/>
      <c r="E54" s="35"/>
    </row>
    <row r="55" spans="1:5">
      <c r="A55" s="34">
        <v>39</v>
      </c>
      <c r="B55" s="33"/>
      <c r="C55" s="34"/>
      <c r="D55" s="33"/>
      <c r="E55" s="35"/>
    </row>
    <row r="56" spans="1:5">
      <c r="A56" s="34">
        <v>40</v>
      </c>
      <c r="B56" s="33"/>
      <c r="C56" s="34"/>
      <c r="D56" s="33"/>
      <c r="E56" s="35"/>
    </row>
    <row r="57" spans="1:5">
      <c r="A57" s="34">
        <v>41</v>
      </c>
      <c r="B57" s="33"/>
      <c r="C57" s="34"/>
      <c r="D57" s="33"/>
      <c r="E57" s="35"/>
    </row>
    <row r="58" spans="1:5">
      <c r="A58" s="34">
        <v>42</v>
      </c>
      <c r="B58" s="33"/>
      <c r="C58" s="34"/>
      <c r="D58" s="33"/>
      <c r="E58" s="35"/>
    </row>
    <row r="59" spans="1:5">
      <c r="A59" s="34">
        <v>43</v>
      </c>
      <c r="B59" s="33"/>
      <c r="C59" s="34"/>
      <c r="D59" s="33"/>
      <c r="E59" s="35"/>
    </row>
    <row r="60" spans="1:5">
      <c r="A60" s="34">
        <v>44</v>
      </c>
      <c r="B60" s="33"/>
      <c r="C60" s="34"/>
      <c r="D60" s="33"/>
      <c r="E60" s="35"/>
    </row>
    <row r="61" spans="1:5">
      <c r="A61" s="34">
        <v>45</v>
      </c>
      <c r="B61" s="33"/>
      <c r="C61" s="34"/>
      <c r="D61" s="33"/>
      <c r="E61" s="35"/>
    </row>
    <row r="62" spans="1:5">
      <c r="A62" s="34">
        <v>46</v>
      </c>
      <c r="B62" s="33"/>
      <c r="C62" s="34"/>
      <c r="D62" s="33"/>
      <c r="E62" s="35"/>
    </row>
    <row r="63" spans="1:5">
      <c r="A63" s="34">
        <v>47</v>
      </c>
      <c r="B63" s="33"/>
      <c r="C63" s="34"/>
      <c r="D63" s="33"/>
      <c r="E63" s="35"/>
    </row>
    <row r="64" spans="1:5">
      <c r="A64" s="34">
        <v>48</v>
      </c>
      <c r="B64" s="33"/>
      <c r="C64" s="34"/>
      <c r="D64" s="33"/>
      <c r="E64" s="35"/>
    </row>
    <row r="65" spans="1:5">
      <c r="A65" s="34">
        <v>49</v>
      </c>
      <c r="B65" s="33"/>
      <c r="C65" s="34"/>
      <c r="D65" s="33"/>
      <c r="E65" s="35"/>
    </row>
    <row r="66" spans="1:5">
      <c r="A66" s="34">
        <v>50</v>
      </c>
      <c r="B66" s="33"/>
      <c r="C66" s="34"/>
      <c r="D66" s="33"/>
      <c r="E66" s="35"/>
    </row>
    <row r="67" spans="1:5">
      <c r="A67" s="34">
        <v>51</v>
      </c>
      <c r="B67" s="33"/>
      <c r="C67" s="34"/>
      <c r="D67" s="33"/>
      <c r="E67" s="35"/>
    </row>
    <row r="68" spans="1:5">
      <c r="A68" s="34">
        <v>52</v>
      </c>
      <c r="B68" s="33"/>
      <c r="C68" s="34"/>
      <c r="D68" s="33"/>
      <c r="E68" s="35"/>
    </row>
    <row r="69" spans="1:5">
      <c r="A69" s="34">
        <v>53</v>
      </c>
      <c r="B69" s="33"/>
      <c r="C69" s="34"/>
      <c r="D69" s="33"/>
      <c r="E69" s="35"/>
    </row>
    <row r="70" spans="1:5">
      <c r="A70" s="34">
        <v>54</v>
      </c>
      <c r="B70" s="33"/>
      <c r="C70" s="34"/>
      <c r="D70" s="33"/>
      <c r="E70" s="35"/>
    </row>
    <row r="71" spans="1:5">
      <c r="A71" s="34">
        <v>55</v>
      </c>
      <c r="B71" s="33"/>
      <c r="C71" s="34"/>
      <c r="D71" s="33"/>
      <c r="E71" s="35"/>
    </row>
    <row r="72" spans="1:5">
      <c r="A72" s="34">
        <v>56</v>
      </c>
      <c r="B72" s="33"/>
      <c r="C72" s="34"/>
      <c r="D72" s="33"/>
      <c r="E72" s="35"/>
    </row>
    <row r="73" spans="1:5">
      <c r="A73" s="34">
        <v>57</v>
      </c>
      <c r="B73" s="33"/>
      <c r="C73" s="34"/>
      <c r="D73" s="33"/>
      <c r="E73" s="35"/>
    </row>
    <row r="74" spans="1:5">
      <c r="A74" s="34">
        <v>58</v>
      </c>
      <c r="B74" s="33"/>
      <c r="C74" s="34"/>
      <c r="D74" s="33"/>
      <c r="E74" s="35"/>
    </row>
    <row r="75" spans="1:5">
      <c r="A75" s="34">
        <v>59</v>
      </c>
      <c r="B75" s="33"/>
      <c r="C75" s="34"/>
      <c r="D75" s="33"/>
      <c r="E75" s="35"/>
    </row>
    <row r="76" spans="1:5">
      <c r="A76" s="34">
        <v>60</v>
      </c>
      <c r="B76" s="33"/>
      <c r="C76" s="34"/>
      <c r="D76" s="33"/>
      <c r="E76" s="35"/>
    </row>
    <row r="77" spans="1:5">
      <c r="A77" s="34">
        <v>61</v>
      </c>
      <c r="B77" s="33"/>
      <c r="C77" s="34"/>
      <c r="D77" s="33"/>
      <c r="E77" s="35"/>
    </row>
    <row r="78" spans="1:5">
      <c r="A78" s="34">
        <v>62</v>
      </c>
      <c r="B78" s="33"/>
      <c r="C78" s="34"/>
      <c r="D78" s="33"/>
      <c r="E78" s="35"/>
    </row>
    <row r="79" spans="1:5">
      <c r="A79" s="34">
        <v>63</v>
      </c>
      <c r="B79" s="33"/>
      <c r="C79" s="34"/>
      <c r="D79" s="33"/>
      <c r="E79" s="35"/>
    </row>
    <row r="80" spans="1:5">
      <c r="A80" s="34">
        <v>64</v>
      </c>
      <c r="B80" s="33"/>
      <c r="C80" s="34"/>
      <c r="D80" s="33"/>
      <c r="E80" s="35"/>
    </row>
    <row r="81" spans="1:5">
      <c r="A81" s="34">
        <v>65</v>
      </c>
      <c r="B81" s="33"/>
      <c r="C81" s="34"/>
      <c r="D81" s="33"/>
      <c r="E81" s="35"/>
    </row>
    <row r="82" spans="1:5">
      <c r="A82" s="34">
        <v>66</v>
      </c>
      <c r="B82" s="33"/>
      <c r="C82" s="34"/>
      <c r="D82" s="33"/>
      <c r="E82" s="35"/>
    </row>
    <row r="83" spans="1:5">
      <c r="A83" s="34">
        <v>67</v>
      </c>
      <c r="B83" s="33"/>
      <c r="C83" s="34"/>
      <c r="D83" s="33"/>
      <c r="E83" s="35"/>
    </row>
    <row r="84" spans="1:5">
      <c r="A84" s="34">
        <v>68</v>
      </c>
      <c r="B84" s="33"/>
      <c r="C84" s="34"/>
      <c r="D84" s="33"/>
      <c r="E84" s="35"/>
    </row>
    <row r="85" spans="1:5">
      <c r="A85" s="34">
        <v>69</v>
      </c>
      <c r="B85" s="33"/>
      <c r="C85" s="34"/>
      <c r="D85" s="33"/>
      <c r="E85" s="35"/>
    </row>
    <row r="86" spans="1:5">
      <c r="A86" s="34">
        <v>70</v>
      </c>
      <c r="B86" s="33"/>
      <c r="C86" s="34"/>
      <c r="D86" s="33"/>
      <c r="E86" s="35"/>
    </row>
    <row r="87" spans="1:5">
      <c r="A87" s="34">
        <v>71</v>
      </c>
      <c r="B87" s="33"/>
      <c r="C87" s="34"/>
      <c r="D87" s="33"/>
      <c r="E87" s="35"/>
    </row>
    <row r="88" spans="1:5">
      <c r="A88" s="34">
        <v>72</v>
      </c>
      <c r="B88" s="33"/>
      <c r="C88" s="34"/>
      <c r="D88" s="33"/>
      <c r="E88" s="35"/>
    </row>
    <row r="89" spans="1:5">
      <c r="A89" s="34">
        <v>73</v>
      </c>
      <c r="B89" s="33"/>
      <c r="C89" s="34"/>
      <c r="D89" s="33"/>
      <c r="E89" s="35"/>
    </row>
    <row r="90" spans="1:5">
      <c r="A90" s="34">
        <v>74</v>
      </c>
      <c r="B90" s="33"/>
      <c r="C90" s="34"/>
      <c r="D90" s="33"/>
      <c r="E90" s="35"/>
    </row>
    <row r="91" spans="1:5">
      <c r="A91" s="34">
        <v>75</v>
      </c>
      <c r="B91" s="33"/>
      <c r="C91" s="34"/>
      <c r="D91" s="33"/>
      <c r="E91" s="35"/>
    </row>
    <row r="92" spans="1:5">
      <c r="A92" s="34">
        <v>76</v>
      </c>
      <c r="B92" s="33"/>
      <c r="C92" s="34"/>
      <c r="D92" s="33"/>
      <c r="E92" s="35"/>
    </row>
    <row r="93" spans="1:5">
      <c r="A93" s="34">
        <v>77</v>
      </c>
      <c r="B93" s="33"/>
      <c r="C93" s="34"/>
      <c r="D93" s="33"/>
      <c r="E93" s="35"/>
    </row>
    <row r="94" spans="1:5">
      <c r="A94" s="34">
        <v>78</v>
      </c>
      <c r="B94" s="33"/>
      <c r="C94" s="34"/>
      <c r="D94" s="33"/>
      <c r="E94" s="35"/>
    </row>
    <row r="95" spans="1:5">
      <c r="A95" s="34">
        <v>79</v>
      </c>
      <c r="B95" s="33"/>
      <c r="C95" s="34"/>
      <c r="D95" s="33"/>
      <c r="E95" s="35"/>
    </row>
    <row r="96" spans="1:5">
      <c r="A96" s="34">
        <v>80</v>
      </c>
      <c r="B96" s="33"/>
      <c r="C96" s="34"/>
      <c r="D96" s="33"/>
      <c r="E96" s="35"/>
    </row>
    <row r="97" spans="1:5">
      <c r="A97" s="34">
        <v>81</v>
      </c>
      <c r="B97" s="33"/>
      <c r="C97" s="34"/>
      <c r="D97" s="33"/>
      <c r="E97" s="35"/>
    </row>
    <row r="98" spans="1:5">
      <c r="A98" s="34">
        <v>82</v>
      </c>
      <c r="B98" s="33"/>
      <c r="C98" s="34"/>
      <c r="D98" s="33"/>
      <c r="E98" s="35"/>
    </row>
    <row r="99" spans="1:5">
      <c r="A99" s="34">
        <v>83</v>
      </c>
      <c r="B99" s="33"/>
      <c r="C99" s="34"/>
      <c r="D99" s="33"/>
      <c r="E99" s="35"/>
    </row>
    <row r="100" spans="1:5">
      <c r="A100" s="34">
        <v>84</v>
      </c>
      <c r="B100" s="33"/>
      <c r="C100" s="34"/>
      <c r="D100" s="33"/>
      <c r="E100" s="35"/>
    </row>
  </sheetData>
  <dataValidations count="6">
    <dataValidation operator="equal" allowBlank="1" showInputMessage="1" showErrorMessage="1" promptTitle="Task ID" prompt="This is just an arbitrary unique (per sprint) integer assigned to a task, used by the team to refer to that task. " sqref="A17:A100" xr:uid="{00000000-0002-0000-0100-000000000000}">
      <formula1>0</formula1>
      <formula2>0</formula2>
    </dataValidation>
    <dataValidation type="list" operator="equal" allowBlank="1" showInputMessage="1" showErrorMessage="1" promptTitle="Select Feature ID from Product Backlog" sqref="C17:C100" xr:uid="{00000000-0002-0000-01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20:E100" xr:uid="{00000000-0002-0000-01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20:F100" xr:uid="{00000000-0002-0000-0100-000004000000}">
      <formula1>0</formula1>
      <formula2>0</formula2>
    </dataValidation>
    <dataValidation operator="equal" allowBlank="1" showInputMessage="1" showErrorMessage="1" promptTitle="Task Description" sqref="D20:D100" xr:uid="{00000000-0002-0000-0100-000005000000}">
      <formula1>0</formula1>
      <formula2>0</formula2>
    </dataValidation>
    <dataValidation type="list" operator="equal" allowBlank="1" showErrorMessage="1" sqref="D17:D19" xr:uid="{4640E3CE-E896-427A-9187-F75256C3F749}">
      <formula1>"User,Client,Staff,Manager,Director"</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xr:uid="{00000000-0002-0000-0100-000001000000}">
          <x14:formula1>
            <xm:f>'Product Backlog'!$A$24:$A$96</xm:f>
          </x14:formula1>
          <x14:formula2>
            <xm:f>0</xm:f>
          </x14:formula2>
          <xm:sqref>B17:B100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
  <sheetViews>
    <sheetView topLeftCell="A10" zoomScaleNormal="100" zoomScalePageLayoutView="60" workbookViewId="0">
      <selection activeCell="C8" sqref="C8"/>
    </sheetView>
  </sheetViews>
  <sheetFormatPr defaultRowHeight="12.75"/>
  <cols>
    <col min="1" max="1" width="10.28515625" customWidth="1"/>
    <col min="2" max="2" width="11.5703125"/>
    <col min="3" max="3" width="12.28515625" customWidth="1"/>
    <col min="4" max="4" width="51.85546875" customWidth="1"/>
    <col min="5" max="5" width="17.7109375" customWidth="1"/>
    <col min="6" max="6" width="51.85546875" customWidth="1"/>
    <col min="7" max="1025" width="11.5703125"/>
  </cols>
  <sheetData>
    <row r="1" spans="1:1024" s="26" customFormat="1" ht="18">
      <c r="A1" s="31" t="s">
        <v>10</v>
      </c>
      <c r="B1" s="31">
        <f>'Sprint 01 Backlog'!B1+1</f>
        <v>2</v>
      </c>
      <c r="C1" s="31"/>
      <c r="D1" s="25" t="s">
        <v>2</v>
      </c>
      <c r="E1" s="34"/>
      <c r="F1" s="31"/>
      <c r="AMI1" s="34"/>
      <c r="AMJ1" s="34"/>
    </row>
    <row r="2" spans="1:1024" s="26" customFormat="1">
      <c r="A2" s="31" t="s">
        <v>136</v>
      </c>
      <c r="B2" s="27">
        <f>'Sprint 01 Backlog'!B3</f>
        <v>43774</v>
      </c>
      <c r="C2" s="31"/>
      <c r="D2" s="28" t="s">
        <v>152</v>
      </c>
      <c r="E2" s="31"/>
      <c r="F2" s="31"/>
      <c r="AMI2" s="34"/>
      <c r="AMJ2" s="34"/>
    </row>
    <row r="3" spans="1:1024" s="26" customFormat="1">
      <c r="A3" s="31" t="s">
        <v>138</v>
      </c>
      <c r="B3" s="27">
        <f>B2+7</f>
        <v>43781</v>
      </c>
      <c r="C3" s="31"/>
      <c r="D3" s="31"/>
      <c r="E3" s="31"/>
      <c r="F3" s="31"/>
      <c r="AMI3" s="34"/>
      <c r="AMJ3" s="34"/>
    </row>
    <row r="4" spans="1:1024" s="26" customFormat="1">
      <c r="A4" s="31" t="s">
        <v>139</v>
      </c>
      <c r="B4" s="29" t="s">
        <v>153</v>
      </c>
      <c r="C4" s="31"/>
      <c r="D4" s="31"/>
      <c r="E4" s="31"/>
      <c r="F4" s="31"/>
      <c r="AMI4" s="34"/>
      <c r="AMJ4" s="34"/>
    </row>
    <row r="5" spans="1:1024" s="26" customFormat="1">
      <c r="A5" s="31"/>
      <c r="B5" s="29"/>
      <c r="C5" s="31"/>
      <c r="D5" s="31"/>
      <c r="E5" s="31"/>
      <c r="F5" s="31"/>
      <c r="AMI5" s="34"/>
      <c r="AMJ5" s="34"/>
    </row>
    <row r="6" spans="1:1024" s="26" customFormat="1">
      <c r="A6" s="31"/>
      <c r="B6" s="30" t="s">
        <v>11</v>
      </c>
      <c r="C6" s="31" t="s">
        <v>140</v>
      </c>
      <c r="D6" s="31"/>
      <c r="E6" s="31"/>
      <c r="F6" s="31"/>
      <c r="AMI6" s="34"/>
      <c r="AMJ6" s="34"/>
    </row>
    <row r="7" spans="1:1024" s="26" customFormat="1">
      <c r="A7" s="31" t="s">
        <v>141</v>
      </c>
      <c r="B7" s="31">
        <f>COUNTA(D17:D995)</f>
        <v>3</v>
      </c>
      <c r="C7" s="31"/>
      <c r="D7" s="31"/>
      <c r="E7" s="31"/>
      <c r="F7" s="31"/>
      <c r="AMI7" s="34"/>
      <c r="AMJ7" s="34"/>
    </row>
    <row r="8" spans="1:1024" s="26" customFormat="1">
      <c r="A8" s="31" t="s">
        <v>142</v>
      </c>
      <c r="B8" s="31">
        <f t="shared" ref="B8:B14" si="0">B7-C8</f>
        <v>3</v>
      </c>
      <c r="C8" s="31">
        <f>COUNTIF(E$17:E$995, "Completed Day 1")</f>
        <v>0</v>
      </c>
      <c r="D8" s="31"/>
      <c r="E8" s="31"/>
      <c r="F8" s="31"/>
      <c r="AMI8" s="34"/>
      <c r="AMJ8" s="34"/>
    </row>
    <row r="9" spans="1:1024" s="26" customFormat="1">
      <c r="A9" s="31" t="s">
        <v>143</v>
      </c>
      <c r="B9" s="31">
        <f t="shared" si="0"/>
        <v>3</v>
      </c>
      <c r="C9" s="31">
        <f>COUNTIF(E$17:E$995, "Completed Day 2")</f>
        <v>0</v>
      </c>
      <c r="D9" s="31"/>
      <c r="E9" s="31"/>
      <c r="F9" s="31"/>
      <c r="AMI9" s="34"/>
      <c r="AMJ9" s="34"/>
    </row>
    <row r="10" spans="1:1024" s="26" customFormat="1">
      <c r="A10" s="31" t="s">
        <v>144</v>
      </c>
      <c r="B10" s="31">
        <f t="shared" si="0"/>
        <v>3</v>
      </c>
      <c r="C10" s="31">
        <f>COUNTIF(E$17:E$995, "Completed Day 3")</f>
        <v>0</v>
      </c>
      <c r="D10" s="31"/>
      <c r="E10" s="31"/>
      <c r="F10" s="31"/>
      <c r="AMI10" s="34"/>
      <c r="AMJ10" s="34"/>
    </row>
    <row r="11" spans="1:1024" s="26" customFormat="1">
      <c r="A11" s="31" t="s">
        <v>145</v>
      </c>
      <c r="B11" s="31">
        <f t="shared" si="0"/>
        <v>3</v>
      </c>
      <c r="C11" s="31">
        <f>COUNTIF(E$17:E$995, "Completed Day 4")</f>
        <v>0</v>
      </c>
      <c r="D11" s="31"/>
      <c r="E11" s="31"/>
      <c r="F11" s="31"/>
      <c r="AMI11" s="34"/>
      <c r="AMJ11" s="34"/>
    </row>
    <row r="12" spans="1:1024" s="26" customFormat="1">
      <c r="A12" s="31" t="s">
        <v>146</v>
      </c>
      <c r="B12" s="31">
        <f t="shared" si="0"/>
        <v>3</v>
      </c>
      <c r="C12" s="31">
        <f>COUNTIF(E$17:E$995, "Completed Day 5")</f>
        <v>0</v>
      </c>
      <c r="D12" s="31"/>
      <c r="E12" s="31"/>
      <c r="F12" s="31"/>
      <c r="AMI12" s="34"/>
      <c r="AMJ12" s="34"/>
    </row>
    <row r="13" spans="1:1024" s="26" customFormat="1">
      <c r="A13" s="31" t="s">
        <v>147</v>
      </c>
      <c r="B13" s="31">
        <f t="shared" si="0"/>
        <v>3</v>
      </c>
      <c r="C13" s="31">
        <f>COUNTIF(E$17:E$995, "Completed Day 6")</f>
        <v>0</v>
      </c>
      <c r="D13" s="31"/>
      <c r="E13" s="31"/>
      <c r="F13" s="31"/>
      <c r="AMI13" s="34"/>
      <c r="AMJ13" s="34"/>
    </row>
    <row r="14" spans="1:1024" s="26" customFormat="1">
      <c r="A14" s="31" t="s">
        <v>148</v>
      </c>
      <c r="B14" s="31">
        <f t="shared" si="0"/>
        <v>3</v>
      </c>
      <c r="C14" s="31">
        <f>COUNTIF(E$17:E$995, "Completed Day 7")</f>
        <v>0</v>
      </c>
      <c r="D14" s="31"/>
      <c r="E14" s="31"/>
      <c r="F14" s="31"/>
      <c r="AMI14" s="34"/>
      <c r="AMJ14" s="34"/>
    </row>
    <row r="15" spans="1:1024" s="26" customFormat="1">
      <c r="A15" s="31"/>
      <c r="B15" s="31"/>
      <c r="C15" s="31"/>
      <c r="D15" s="31"/>
      <c r="E15" s="31"/>
      <c r="F15" s="31"/>
      <c r="AMI15" s="34"/>
      <c r="AMJ15" s="34"/>
    </row>
    <row r="16" spans="1:1024">
      <c r="A16" s="32" t="s">
        <v>149</v>
      </c>
      <c r="B16" s="32" t="s">
        <v>22</v>
      </c>
      <c r="C16" s="32" t="s">
        <v>150</v>
      </c>
      <c r="D16" s="32" t="s">
        <v>151</v>
      </c>
      <c r="E16" s="32" t="s">
        <v>27</v>
      </c>
      <c r="F16" s="32" t="s">
        <v>31</v>
      </c>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row>
    <row r="17" spans="1:6" ht="38.25">
      <c r="A17" s="34">
        <v>1</v>
      </c>
      <c r="B17" s="33"/>
      <c r="C17" s="34"/>
      <c r="D17" s="18" t="s">
        <v>49</v>
      </c>
      <c r="E17" s="18" t="s">
        <v>50</v>
      </c>
      <c r="F17" s="18" t="s">
        <v>51</v>
      </c>
    </row>
    <row r="18" spans="1:6" ht="25.5">
      <c r="A18" s="34">
        <v>2</v>
      </c>
      <c r="B18" s="33"/>
      <c r="C18" s="34"/>
      <c r="D18" s="18" t="s">
        <v>53</v>
      </c>
      <c r="E18" s="18" t="s">
        <v>54</v>
      </c>
      <c r="F18" s="18" t="s">
        <v>55</v>
      </c>
    </row>
    <row r="19" spans="1:6" ht="25.5">
      <c r="A19" s="34">
        <v>3</v>
      </c>
      <c r="B19" s="33"/>
      <c r="C19" s="34"/>
      <c r="D19" s="18" t="s">
        <v>57</v>
      </c>
      <c r="E19" s="18" t="s">
        <v>58</v>
      </c>
      <c r="F19" s="18" t="s">
        <v>59</v>
      </c>
    </row>
    <row r="20" spans="1:6">
      <c r="A20" s="34">
        <v>4</v>
      </c>
      <c r="B20" s="33"/>
      <c r="C20" s="34"/>
      <c r="D20" s="33"/>
      <c r="E20" s="35"/>
      <c r="F20" s="34"/>
    </row>
    <row r="21" spans="1:6">
      <c r="A21" s="34">
        <v>5</v>
      </c>
      <c r="B21" s="33"/>
      <c r="C21" s="34"/>
      <c r="D21" s="33"/>
      <c r="E21" s="35"/>
      <c r="F21" s="34"/>
    </row>
    <row r="22" spans="1:6">
      <c r="A22" s="34">
        <v>6</v>
      </c>
      <c r="B22" s="33"/>
      <c r="C22" s="34"/>
      <c r="D22" s="33"/>
      <c r="E22" s="35"/>
      <c r="F22" s="34"/>
    </row>
    <row r="23" spans="1:6">
      <c r="A23" s="34">
        <v>7</v>
      </c>
      <c r="B23" s="33"/>
      <c r="C23" s="34"/>
      <c r="D23" s="33"/>
      <c r="E23" s="35"/>
      <c r="F23" s="34"/>
    </row>
    <row r="24" spans="1:6">
      <c r="A24" s="34">
        <v>8</v>
      </c>
      <c r="B24" s="33"/>
      <c r="C24" s="34"/>
      <c r="D24" s="33"/>
      <c r="E24" s="35"/>
      <c r="F24" s="34"/>
    </row>
    <row r="25" spans="1:6">
      <c r="A25" s="34">
        <v>9</v>
      </c>
      <c r="B25" s="33"/>
      <c r="C25" s="34"/>
      <c r="D25" s="33"/>
      <c r="E25" s="35"/>
      <c r="F25" s="34"/>
    </row>
    <row r="26" spans="1:6">
      <c r="A26" s="34">
        <v>10</v>
      </c>
      <c r="B26" s="33"/>
      <c r="C26" s="34"/>
      <c r="D26" s="33"/>
      <c r="E26" s="35"/>
      <c r="F26" s="34"/>
    </row>
    <row r="27" spans="1:6">
      <c r="A27" s="34">
        <v>11</v>
      </c>
      <c r="B27" s="33"/>
      <c r="C27" s="34"/>
      <c r="D27" s="33"/>
      <c r="E27" s="35"/>
      <c r="F27" s="34"/>
    </row>
    <row r="28" spans="1:6">
      <c r="A28" s="34">
        <v>12</v>
      </c>
      <c r="B28" s="33"/>
      <c r="C28" s="34"/>
      <c r="D28" s="33"/>
      <c r="E28" s="35"/>
      <c r="F28" s="34"/>
    </row>
    <row r="29" spans="1:6">
      <c r="A29" s="34">
        <v>13</v>
      </c>
      <c r="B29" s="33"/>
      <c r="C29" s="34"/>
      <c r="D29" s="33"/>
      <c r="E29" s="35"/>
      <c r="F29" s="34"/>
    </row>
    <row r="30" spans="1:6">
      <c r="A30" s="34">
        <v>14</v>
      </c>
      <c r="B30" s="33"/>
      <c r="C30" s="34"/>
      <c r="D30" s="33"/>
      <c r="E30" s="35"/>
      <c r="F30" s="34"/>
    </row>
    <row r="31" spans="1:6">
      <c r="A31" s="34">
        <v>15</v>
      </c>
      <c r="B31" s="33"/>
      <c r="C31" s="34"/>
      <c r="D31" s="33"/>
      <c r="E31" s="35"/>
      <c r="F31" s="34"/>
    </row>
    <row r="32" spans="1:6">
      <c r="A32" s="34">
        <v>16</v>
      </c>
      <c r="B32" s="33"/>
      <c r="C32" s="34"/>
      <c r="D32" s="33"/>
      <c r="E32" s="35"/>
      <c r="F32" s="34"/>
    </row>
    <row r="33" spans="1:5">
      <c r="A33" s="34">
        <v>17</v>
      </c>
      <c r="B33" s="33"/>
      <c r="C33" s="34"/>
      <c r="D33" s="33"/>
      <c r="E33" s="35"/>
    </row>
    <row r="34" spans="1:5">
      <c r="A34" s="34">
        <v>18</v>
      </c>
      <c r="B34" s="33"/>
      <c r="C34" s="34"/>
      <c r="D34" s="33"/>
      <c r="E34" s="35"/>
    </row>
    <row r="35" spans="1:5">
      <c r="A35" s="34">
        <v>19</v>
      </c>
      <c r="B35" s="33"/>
      <c r="C35" s="34"/>
      <c r="D35" s="33"/>
      <c r="E35" s="35"/>
    </row>
    <row r="36" spans="1:5">
      <c r="A36" s="34">
        <v>20</v>
      </c>
      <c r="B36" s="33"/>
      <c r="C36" s="34"/>
      <c r="D36" s="33"/>
      <c r="E36" s="35"/>
    </row>
    <row r="37" spans="1:5">
      <c r="A37" s="34">
        <v>21</v>
      </c>
      <c r="B37" s="33"/>
      <c r="C37" s="34"/>
      <c r="D37" s="33"/>
      <c r="E37" s="35"/>
    </row>
    <row r="38" spans="1:5">
      <c r="A38" s="34">
        <v>22</v>
      </c>
      <c r="B38" s="33"/>
      <c r="C38" s="34"/>
      <c r="D38" s="33"/>
      <c r="E38" s="35"/>
    </row>
    <row r="39" spans="1:5">
      <c r="A39" s="34">
        <v>23</v>
      </c>
      <c r="B39" s="33"/>
      <c r="C39" s="34"/>
      <c r="D39" s="33"/>
      <c r="E39" s="35"/>
    </row>
    <row r="40" spans="1:5">
      <c r="A40" s="34">
        <v>24</v>
      </c>
      <c r="B40" s="33"/>
      <c r="C40" s="34"/>
      <c r="D40" s="33"/>
      <c r="E40" s="35"/>
    </row>
    <row r="41" spans="1:5">
      <c r="A41" s="34">
        <v>25</v>
      </c>
      <c r="B41" s="33"/>
      <c r="C41" s="34"/>
      <c r="D41" s="33"/>
      <c r="E41" s="35"/>
    </row>
    <row r="42" spans="1:5">
      <c r="A42" s="34">
        <v>26</v>
      </c>
      <c r="B42" s="33"/>
      <c r="C42" s="34"/>
      <c r="D42" s="33"/>
      <c r="E42" s="35"/>
    </row>
    <row r="43" spans="1:5">
      <c r="A43" s="34">
        <v>27</v>
      </c>
      <c r="B43" s="33"/>
      <c r="C43" s="34"/>
      <c r="D43" s="33"/>
      <c r="E43" s="35"/>
    </row>
    <row r="44" spans="1:5">
      <c r="A44" s="34">
        <v>28</v>
      </c>
      <c r="B44" s="33"/>
      <c r="C44" s="34"/>
      <c r="D44" s="33"/>
      <c r="E44" s="35"/>
    </row>
    <row r="45" spans="1:5">
      <c r="A45" s="34">
        <v>29</v>
      </c>
      <c r="B45" s="33"/>
      <c r="C45" s="34"/>
      <c r="D45" s="33"/>
      <c r="E45" s="35"/>
    </row>
    <row r="46" spans="1:5">
      <c r="A46" s="34">
        <v>30</v>
      </c>
      <c r="B46" s="33"/>
      <c r="C46" s="34"/>
      <c r="D46" s="33"/>
      <c r="E46" s="35"/>
    </row>
    <row r="47" spans="1:5">
      <c r="A47" s="34">
        <v>31</v>
      </c>
      <c r="B47" s="33"/>
      <c r="C47" s="34"/>
      <c r="D47" s="33"/>
      <c r="E47" s="35"/>
    </row>
    <row r="48" spans="1:5">
      <c r="A48" s="34">
        <v>32</v>
      </c>
      <c r="B48" s="33"/>
      <c r="C48" s="34"/>
      <c r="D48" s="33"/>
      <c r="E48" s="35"/>
    </row>
    <row r="49" spans="1:5">
      <c r="A49" s="34">
        <v>33</v>
      </c>
      <c r="B49" s="33"/>
      <c r="C49" s="34"/>
      <c r="D49" s="33"/>
      <c r="E49" s="35"/>
    </row>
    <row r="50" spans="1:5">
      <c r="A50" s="34">
        <v>34</v>
      </c>
      <c r="B50" s="33"/>
      <c r="C50" s="34"/>
      <c r="D50" s="33"/>
      <c r="E50" s="35"/>
    </row>
    <row r="51" spans="1:5">
      <c r="A51" s="34">
        <v>35</v>
      </c>
      <c r="B51" s="33"/>
      <c r="C51" s="34"/>
      <c r="D51" s="33"/>
      <c r="E51" s="35"/>
    </row>
    <row r="52" spans="1:5">
      <c r="A52" s="34">
        <v>36</v>
      </c>
      <c r="B52" s="33"/>
      <c r="C52" s="34"/>
      <c r="D52" s="33"/>
      <c r="E52" s="35"/>
    </row>
    <row r="53" spans="1:5">
      <c r="A53" s="34">
        <v>37</v>
      </c>
      <c r="B53" s="33"/>
      <c r="C53" s="34"/>
      <c r="D53" s="33"/>
      <c r="E53" s="35"/>
    </row>
    <row r="54" spans="1:5">
      <c r="A54" s="34">
        <v>38</v>
      </c>
      <c r="B54" s="33"/>
      <c r="C54" s="34"/>
      <c r="D54" s="33"/>
      <c r="E54" s="35"/>
    </row>
    <row r="55" spans="1:5">
      <c r="A55" s="34">
        <v>39</v>
      </c>
      <c r="B55" s="33"/>
      <c r="C55" s="34"/>
      <c r="D55" s="33"/>
      <c r="E55" s="35"/>
    </row>
    <row r="56" spans="1:5">
      <c r="A56" s="34">
        <v>40</v>
      </c>
      <c r="B56" s="33"/>
      <c r="C56" s="34"/>
      <c r="D56" s="33"/>
      <c r="E56" s="35"/>
    </row>
    <row r="57" spans="1:5">
      <c r="A57" s="34">
        <v>41</v>
      </c>
      <c r="B57" s="33"/>
      <c r="C57" s="34"/>
      <c r="D57" s="33"/>
      <c r="E57" s="35"/>
    </row>
    <row r="58" spans="1:5">
      <c r="A58" s="34">
        <v>42</v>
      </c>
      <c r="B58" s="33"/>
      <c r="C58" s="34"/>
      <c r="D58" s="33"/>
      <c r="E58" s="35"/>
    </row>
    <row r="59" spans="1:5">
      <c r="A59" s="34">
        <v>43</v>
      </c>
      <c r="B59" s="33"/>
      <c r="C59" s="34"/>
      <c r="D59" s="33"/>
      <c r="E59" s="35"/>
    </row>
    <row r="60" spans="1:5">
      <c r="A60" s="34">
        <v>44</v>
      </c>
      <c r="B60" s="33"/>
      <c r="C60" s="34"/>
      <c r="D60" s="33"/>
      <c r="E60" s="35"/>
    </row>
    <row r="61" spans="1:5">
      <c r="A61" s="34">
        <v>45</v>
      </c>
      <c r="B61" s="33"/>
      <c r="C61" s="34"/>
      <c r="D61" s="33"/>
      <c r="E61" s="35"/>
    </row>
    <row r="62" spans="1:5">
      <c r="A62" s="34">
        <v>46</v>
      </c>
      <c r="B62" s="33"/>
      <c r="C62" s="34"/>
      <c r="D62" s="33"/>
      <c r="E62" s="35"/>
    </row>
    <row r="63" spans="1:5">
      <c r="A63" s="34">
        <v>47</v>
      </c>
      <c r="B63" s="33"/>
      <c r="C63" s="34"/>
      <c r="D63" s="33"/>
      <c r="E63" s="35"/>
    </row>
    <row r="64" spans="1:5">
      <c r="A64" s="34">
        <v>48</v>
      </c>
      <c r="B64" s="33"/>
      <c r="C64" s="34"/>
      <c r="D64" s="33"/>
      <c r="E64" s="35"/>
    </row>
    <row r="65" spans="1:5">
      <c r="A65" s="34">
        <v>49</v>
      </c>
      <c r="B65" s="33"/>
      <c r="C65" s="34"/>
      <c r="D65" s="33"/>
      <c r="E65" s="35"/>
    </row>
    <row r="66" spans="1:5">
      <c r="A66" s="34">
        <v>50</v>
      </c>
      <c r="B66" s="33"/>
      <c r="C66" s="34"/>
      <c r="D66" s="33"/>
      <c r="E66" s="35"/>
    </row>
    <row r="67" spans="1:5">
      <c r="A67" s="34">
        <v>51</v>
      </c>
      <c r="B67" s="33"/>
      <c r="C67" s="34"/>
      <c r="D67" s="33"/>
      <c r="E67" s="35"/>
    </row>
    <row r="68" spans="1:5">
      <c r="A68" s="34">
        <v>52</v>
      </c>
      <c r="B68" s="33"/>
      <c r="C68" s="34"/>
      <c r="D68" s="33"/>
      <c r="E68" s="35"/>
    </row>
    <row r="69" spans="1:5">
      <c r="A69" s="34">
        <v>53</v>
      </c>
      <c r="B69" s="33"/>
      <c r="C69" s="34"/>
      <c r="D69" s="33"/>
      <c r="E69" s="35"/>
    </row>
    <row r="70" spans="1:5">
      <c r="A70" s="34">
        <v>54</v>
      </c>
      <c r="B70" s="33"/>
      <c r="C70" s="34"/>
      <c r="D70" s="33"/>
      <c r="E70" s="35"/>
    </row>
    <row r="71" spans="1:5">
      <c r="A71" s="34">
        <v>55</v>
      </c>
      <c r="B71" s="33"/>
      <c r="C71" s="34"/>
      <c r="D71" s="33"/>
      <c r="E71" s="35"/>
    </row>
    <row r="72" spans="1:5">
      <c r="A72" s="34">
        <v>56</v>
      </c>
      <c r="B72" s="33"/>
      <c r="C72" s="34"/>
      <c r="D72" s="33"/>
      <c r="E72" s="35"/>
    </row>
    <row r="73" spans="1:5">
      <c r="A73" s="34">
        <v>57</v>
      </c>
      <c r="B73" s="33"/>
      <c r="C73" s="34"/>
      <c r="D73" s="33"/>
      <c r="E73" s="35"/>
    </row>
    <row r="74" spans="1:5">
      <c r="A74" s="34">
        <v>58</v>
      </c>
      <c r="B74" s="33"/>
      <c r="C74" s="34"/>
      <c r="D74" s="33"/>
      <c r="E74" s="35"/>
    </row>
    <row r="75" spans="1:5">
      <c r="A75" s="34">
        <v>59</v>
      </c>
      <c r="B75" s="33"/>
      <c r="C75" s="34"/>
      <c r="D75" s="33"/>
      <c r="E75" s="35"/>
    </row>
    <row r="76" spans="1:5">
      <c r="A76" s="34">
        <v>60</v>
      </c>
      <c r="B76" s="33"/>
      <c r="C76" s="34"/>
      <c r="D76" s="33"/>
      <c r="E76" s="35"/>
    </row>
    <row r="77" spans="1:5">
      <c r="A77" s="34">
        <v>61</v>
      </c>
      <c r="B77" s="33"/>
      <c r="C77" s="34"/>
      <c r="D77" s="33"/>
      <c r="E77" s="35"/>
    </row>
    <row r="78" spans="1:5">
      <c r="A78" s="34">
        <v>62</v>
      </c>
      <c r="B78" s="33"/>
      <c r="C78" s="34"/>
      <c r="D78" s="33"/>
      <c r="E78" s="35"/>
    </row>
    <row r="79" spans="1:5">
      <c r="A79" s="34">
        <v>63</v>
      </c>
      <c r="B79" s="33"/>
      <c r="C79" s="34"/>
      <c r="D79" s="33"/>
      <c r="E79" s="35"/>
    </row>
    <row r="80" spans="1:5">
      <c r="A80" s="34">
        <v>64</v>
      </c>
      <c r="B80" s="33"/>
      <c r="C80" s="34"/>
      <c r="D80" s="33"/>
      <c r="E80" s="35"/>
    </row>
    <row r="81" spans="1:5">
      <c r="A81" s="34">
        <v>65</v>
      </c>
      <c r="B81" s="33"/>
      <c r="C81" s="34"/>
      <c r="D81" s="33"/>
      <c r="E81" s="35"/>
    </row>
    <row r="82" spans="1:5">
      <c r="A82" s="34">
        <v>66</v>
      </c>
      <c r="B82" s="33"/>
      <c r="C82" s="34"/>
      <c r="D82" s="33"/>
      <c r="E82" s="35"/>
    </row>
    <row r="83" spans="1:5">
      <c r="A83" s="34">
        <v>67</v>
      </c>
      <c r="B83" s="33"/>
      <c r="C83" s="34"/>
      <c r="D83" s="33"/>
      <c r="E83" s="35"/>
    </row>
    <row r="84" spans="1:5">
      <c r="A84" s="34">
        <v>68</v>
      </c>
      <c r="B84" s="33"/>
      <c r="C84" s="34"/>
      <c r="D84" s="33"/>
      <c r="E84" s="35"/>
    </row>
    <row r="85" spans="1:5">
      <c r="A85" s="34">
        <v>69</v>
      </c>
      <c r="B85" s="33"/>
      <c r="C85" s="34"/>
      <c r="D85" s="33"/>
      <c r="E85" s="35"/>
    </row>
    <row r="86" spans="1:5">
      <c r="A86" s="34">
        <v>70</v>
      </c>
      <c r="B86" s="33"/>
      <c r="C86" s="34"/>
      <c r="D86" s="33"/>
      <c r="E86" s="35"/>
    </row>
    <row r="87" spans="1:5">
      <c r="A87" s="34">
        <v>71</v>
      </c>
      <c r="B87" s="33"/>
      <c r="C87" s="34"/>
      <c r="D87" s="33"/>
      <c r="E87" s="35"/>
    </row>
    <row r="88" spans="1:5">
      <c r="A88" s="34">
        <v>72</v>
      </c>
      <c r="B88" s="33"/>
      <c r="C88" s="34"/>
      <c r="D88" s="33"/>
      <c r="E88" s="35"/>
    </row>
    <row r="89" spans="1:5">
      <c r="A89" s="34">
        <v>73</v>
      </c>
      <c r="B89" s="33"/>
      <c r="C89" s="34"/>
      <c r="D89" s="33"/>
      <c r="E89" s="35"/>
    </row>
    <row r="90" spans="1:5">
      <c r="A90" s="34">
        <v>74</v>
      </c>
      <c r="B90" s="33"/>
      <c r="C90" s="34"/>
      <c r="D90" s="33"/>
      <c r="E90" s="35"/>
    </row>
    <row r="91" spans="1:5">
      <c r="A91" s="34">
        <v>75</v>
      </c>
      <c r="B91" s="33"/>
      <c r="C91" s="34"/>
      <c r="D91" s="33"/>
      <c r="E91" s="35"/>
    </row>
    <row r="92" spans="1:5">
      <c r="A92" s="34">
        <v>76</v>
      </c>
      <c r="B92" s="33"/>
      <c r="C92" s="34"/>
      <c r="D92" s="33"/>
      <c r="E92" s="35"/>
    </row>
    <row r="93" spans="1:5">
      <c r="A93" s="34">
        <v>77</v>
      </c>
      <c r="B93" s="33"/>
      <c r="C93" s="34"/>
      <c r="D93" s="33"/>
      <c r="E93" s="35"/>
    </row>
    <row r="94" spans="1:5">
      <c r="A94" s="34">
        <v>78</v>
      </c>
      <c r="B94" s="33"/>
      <c r="C94" s="34"/>
      <c r="D94" s="33"/>
      <c r="E94" s="35"/>
    </row>
    <row r="95" spans="1:5">
      <c r="A95" s="34">
        <v>79</v>
      </c>
      <c r="B95" s="33"/>
      <c r="C95" s="34"/>
      <c r="D95" s="33"/>
      <c r="E95" s="35"/>
    </row>
    <row r="96" spans="1:5">
      <c r="A96" s="34">
        <v>80</v>
      </c>
      <c r="B96" s="33"/>
      <c r="C96" s="34"/>
      <c r="D96" s="33"/>
      <c r="E96" s="35"/>
    </row>
    <row r="97" spans="1:5">
      <c r="A97" s="34">
        <v>81</v>
      </c>
      <c r="B97" s="33"/>
      <c r="C97" s="34"/>
      <c r="D97" s="33"/>
      <c r="E97" s="35"/>
    </row>
    <row r="98" spans="1:5">
      <c r="A98" s="34">
        <v>82</v>
      </c>
      <c r="B98" s="33"/>
      <c r="C98" s="34"/>
      <c r="D98" s="33"/>
      <c r="E98" s="35"/>
    </row>
    <row r="99" spans="1:5">
      <c r="A99" s="34">
        <v>83</v>
      </c>
      <c r="B99" s="33"/>
      <c r="C99" s="34"/>
      <c r="D99" s="33"/>
      <c r="E99" s="35"/>
    </row>
    <row r="100" spans="1:5">
      <c r="A100" s="34">
        <v>84</v>
      </c>
      <c r="B100" s="33"/>
      <c r="C100" s="34"/>
      <c r="D100" s="33"/>
      <c r="E100" s="35"/>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200-000000000000}">
      <formula1>0</formula1>
      <formula2>0</formula2>
    </dataValidation>
    <dataValidation type="list" operator="equal" allowBlank="1" showInputMessage="1" showErrorMessage="1" promptTitle="Select Feature ID from Product Backlog" sqref="C17:C100" xr:uid="{00000000-0002-0000-02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20:E100" xr:uid="{00000000-0002-0000-02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20:F100" xr:uid="{00000000-0002-0000-0200-000004000000}">
      <formula1>0</formula1>
      <formula2>0</formula2>
    </dataValidation>
    <dataValidation operator="equal" allowBlank="1" showInputMessage="1" showErrorMessage="1" promptTitle="Task Description" sqref="D20:D100" xr:uid="{00000000-0002-0000-02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xr:uid="{00000000-0002-0000-0200-000001000000}">
          <x14:formula1>
            <xm:f>'Product Backlog'!$A$24:$A$96</xm:f>
          </x14:formula1>
          <x14:formula2>
            <xm:f>0</xm:f>
          </x14:formula2>
          <xm:sqref>B17:B100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0"/>
  <sheetViews>
    <sheetView topLeftCell="A3" zoomScaleNormal="100" zoomScalePageLayoutView="60" workbookViewId="0">
      <selection activeCell="F14" sqref="F14"/>
    </sheetView>
  </sheetViews>
  <sheetFormatPr defaultRowHeight="12.75"/>
  <cols>
    <col min="1" max="1" width="10.28515625" customWidth="1"/>
    <col min="2" max="2" width="11.5703125"/>
    <col min="3" max="3" width="12.28515625" customWidth="1"/>
    <col min="4" max="4" width="51.85546875" customWidth="1"/>
    <col min="5" max="5" width="17.7109375" customWidth="1"/>
    <col min="6" max="6" width="51.85546875" customWidth="1"/>
    <col min="7" max="1025" width="11.5703125"/>
  </cols>
  <sheetData>
    <row r="1" spans="1:1024" s="26" customFormat="1" ht="18">
      <c r="A1" s="31" t="s">
        <v>10</v>
      </c>
      <c r="B1" s="31">
        <f>'Sprint 02 Backlog'!B1+1</f>
        <v>3</v>
      </c>
      <c r="C1" s="31"/>
      <c r="D1" s="25" t="s">
        <v>2</v>
      </c>
      <c r="E1" s="34"/>
      <c r="F1" s="31"/>
      <c r="AMI1" s="34"/>
      <c r="AMJ1" s="34"/>
    </row>
    <row r="2" spans="1:1024" s="26" customFormat="1">
      <c r="A2" s="31" t="s">
        <v>136</v>
      </c>
      <c r="B2" s="27">
        <f>'Sprint 02 Backlog'!B2+7</f>
        <v>43781</v>
      </c>
      <c r="C2" s="31"/>
      <c r="D2" s="28" t="s">
        <v>152</v>
      </c>
      <c r="E2" s="31"/>
      <c r="F2" s="31"/>
      <c r="AMI2" s="34"/>
      <c r="AMJ2" s="34"/>
    </row>
    <row r="3" spans="1:1024" s="26" customFormat="1">
      <c r="A3" s="31" t="s">
        <v>138</v>
      </c>
      <c r="B3" s="27">
        <f>B2+7</f>
        <v>43788</v>
      </c>
      <c r="C3" s="31"/>
      <c r="D3" s="31"/>
      <c r="E3" s="31"/>
      <c r="F3" s="31"/>
      <c r="AMI3" s="34"/>
      <c r="AMJ3" s="34"/>
    </row>
    <row r="4" spans="1:1024" s="26" customFormat="1">
      <c r="A4" s="31" t="s">
        <v>139</v>
      </c>
      <c r="B4" s="29" t="s">
        <v>153</v>
      </c>
      <c r="C4" s="31"/>
      <c r="D4" s="31"/>
      <c r="E4" s="31"/>
      <c r="F4" s="31"/>
      <c r="AMI4" s="34"/>
      <c r="AMJ4" s="34"/>
    </row>
    <row r="5" spans="1:1024" s="26" customFormat="1">
      <c r="A5" s="31"/>
      <c r="B5" s="29"/>
      <c r="C5" s="31"/>
      <c r="D5" s="31"/>
      <c r="E5" s="31"/>
      <c r="F5" s="31"/>
      <c r="AMI5" s="34"/>
      <c r="AMJ5" s="34"/>
    </row>
    <row r="6" spans="1:1024" s="26" customFormat="1">
      <c r="A6" s="31"/>
      <c r="B6" s="30" t="s">
        <v>11</v>
      </c>
      <c r="C6" s="31" t="s">
        <v>140</v>
      </c>
      <c r="D6" s="31"/>
      <c r="E6" s="31"/>
      <c r="F6" s="31"/>
      <c r="AMI6" s="34"/>
      <c r="AMJ6" s="34"/>
    </row>
    <row r="7" spans="1:1024" s="26" customFormat="1">
      <c r="A7" s="31" t="s">
        <v>141</v>
      </c>
      <c r="B7" s="31">
        <f>COUNTA(D17:D995)</f>
        <v>2</v>
      </c>
      <c r="C7" s="31"/>
      <c r="D7" s="31"/>
      <c r="E7" s="31"/>
      <c r="F7" s="31"/>
      <c r="AMI7" s="34"/>
      <c r="AMJ7" s="34"/>
    </row>
    <row r="8" spans="1:1024" s="26" customFormat="1">
      <c r="A8" s="31" t="s">
        <v>142</v>
      </c>
      <c r="B8" s="31">
        <f t="shared" ref="B8:B14" si="0">B7-C8</f>
        <v>2</v>
      </c>
      <c r="C8" s="31">
        <f>COUNTIF(E$17:E$995, "Completed Day 1")</f>
        <v>0</v>
      </c>
      <c r="D8" s="31"/>
      <c r="E8" s="31"/>
      <c r="F8" s="31"/>
      <c r="AMI8" s="34"/>
      <c r="AMJ8" s="34"/>
    </row>
    <row r="9" spans="1:1024" s="26" customFormat="1">
      <c r="A9" s="31" t="s">
        <v>143</v>
      </c>
      <c r="B9" s="31">
        <f t="shared" si="0"/>
        <v>2</v>
      </c>
      <c r="C9" s="31">
        <f>COUNTIF(E$17:E$995, "Completed Day 2")</f>
        <v>0</v>
      </c>
      <c r="D9" s="31"/>
      <c r="E9" s="31"/>
      <c r="F9" s="31"/>
      <c r="AMI9" s="34"/>
      <c r="AMJ9" s="34"/>
    </row>
    <row r="10" spans="1:1024" s="26" customFormat="1">
      <c r="A10" s="31" t="s">
        <v>144</v>
      </c>
      <c r="B10" s="31">
        <f t="shared" si="0"/>
        <v>2</v>
      </c>
      <c r="C10" s="31">
        <f>COUNTIF(E$17:E$995, "Completed Day 3")</f>
        <v>0</v>
      </c>
      <c r="D10" s="31"/>
      <c r="E10" s="31"/>
      <c r="F10" s="31"/>
      <c r="AMI10" s="34"/>
      <c r="AMJ10" s="34"/>
    </row>
    <row r="11" spans="1:1024" s="26" customFormat="1">
      <c r="A11" s="31" t="s">
        <v>145</v>
      </c>
      <c r="B11" s="31">
        <f t="shared" si="0"/>
        <v>2</v>
      </c>
      <c r="C11" s="31">
        <f>COUNTIF(E$17:E$995, "Completed Day 4")</f>
        <v>0</v>
      </c>
      <c r="D11" s="31"/>
      <c r="E11" s="31"/>
      <c r="F11" s="31"/>
      <c r="AMI11" s="34"/>
      <c r="AMJ11" s="34"/>
    </row>
    <row r="12" spans="1:1024" s="26" customFormat="1">
      <c r="A12" s="31" t="s">
        <v>146</v>
      </c>
      <c r="B12" s="31">
        <f t="shared" si="0"/>
        <v>2</v>
      </c>
      <c r="C12" s="31">
        <f>COUNTIF(E$17:E$995, "Completed Day 5")</f>
        <v>0</v>
      </c>
      <c r="D12" s="31"/>
      <c r="E12" s="31"/>
      <c r="F12" s="31"/>
      <c r="AMI12" s="34"/>
      <c r="AMJ12" s="34"/>
    </row>
    <row r="13" spans="1:1024" s="26" customFormat="1">
      <c r="A13" s="31" t="s">
        <v>147</v>
      </c>
      <c r="B13" s="31">
        <f t="shared" si="0"/>
        <v>1</v>
      </c>
      <c r="C13" s="31">
        <v>1</v>
      </c>
      <c r="D13" s="31"/>
      <c r="E13" s="31"/>
      <c r="F13" s="31"/>
      <c r="AMI13" s="34"/>
      <c r="AMJ13" s="34"/>
    </row>
    <row r="14" spans="1:1024" s="26" customFormat="1">
      <c r="A14" s="31" t="s">
        <v>148</v>
      </c>
      <c r="B14" s="31">
        <f t="shared" si="0"/>
        <v>1</v>
      </c>
      <c r="C14" s="31">
        <f>COUNTIF(E$17:E$995, "Completed Day 7")</f>
        <v>0</v>
      </c>
      <c r="D14" s="31"/>
      <c r="E14" s="31"/>
      <c r="F14" s="31"/>
      <c r="AMI14" s="34"/>
      <c r="AMJ14" s="34"/>
    </row>
    <row r="15" spans="1:1024" s="26" customFormat="1">
      <c r="A15" s="31"/>
      <c r="B15" s="31"/>
      <c r="C15" s="31"/>
      <c r="D15" s="31"/>
      <c r="E15" s="31"/>
      <c r="F15" s="31"/>
      <c r="AMI15" s="34"/>
      <c r="AMJ15" s="34"/>
    </row>
    <row r="16" spans="1:1024">
      <c r="A16" s="32" t="s">
        <v>149</v>
      </c>
      <c r="B16" s="32" t="s">
        <v>22</v>
      </c>
      <c r="C16" s="32" t="s">
        <v>150</v>
      </c>
      <c r="D16" s="32" t="s">
        <v>151</v>
      </c>
      <c r="E16" s="32" t="s">
        <v>27</v>
      </c>
      <c r="F16" s="32" t="s">
        <v>31</v>
      </c>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row>
    <row r="17" spans="1:7" ht="102">
      <c r="A17" s="34">
        <v>1</v>
      </c>
      <c r="B17" s="33"/>
      <c r="C17" s="34"/>
      <c r="D17" s="17" t="s">
        <v>61</v>
      </c>
      <c r="E17" s="34" t="s">
        <v>62</v>
      </c>
      <c r="F17" s="34" t="s">
        <v>63</v>
      </c>
      <c r="G17" s="18" t="s">
        <v>64</v>
      </c>
    </row>
    <row r="18" spans="1:7" ht="102">
      <c r="A18" s="34">
        <v>2</v>
      </c>
      <c r="B18" s="33"/>
      <c r="C18" s="34"/>
      <c r="D18" s="17" t="s">
        <v>61</v>
      </c>
      <c r="E18" s="18" t="s">
        <v>67</v>
      </c>
      <c r="F18" s="18" t="s">
        <v>68</v>
      </c>
      <c r="G18" s="18" t="s">
        <v>69</v>
      </c>
    </row>
    <row r="19" spans="1:7">
      <c r="A19" s="34">
        <v>3</v>
      </c>
      <c r="B19" s="33"/>
      <c r="C19" s="34"/>
      <c r="D19" s="33"/>
      <c r="E19" s="35"/>
      <c r="F19" s="34"/>
      <c r="G19" s="34"/>
    </row>
    <row r="20" spans="1:7">
      <c r="A20" s="34">
        <v>4</v>
      </c>
      <c r="B20" s="33"/>
      <c r="C20" s="34"/>
      <c r="D20" s="33"/>
      <c r="E20" s="35"/>
      <c r="F20" s="34"/>
      <c r="G20" s="34"/>
    </row>
    <row r="21" spans="1:7">
      <c r="A21" s="34">
        <v>5</v>
      </c>
      <c r="B21" s="33"/>
      <c r="C21" s="34"/>
      <c r="D21" s="33"/>
      <c r="E21" s="35"/>
      <c r="F21" s="34"/>
      <c r="G21" s="34"/>
    </row>
    <row r="22" spans="1:7">
      <c r="A22" s="34">
        <v>6</v>
      </c>
      <c r="B22" s="33"/>
      <c r="C22" s="34"/>
      <c r="D22" s="33"/>
      <c r="E22" s="35"/>
      <c r="F22" s="34"/>
      <c r="G22" s="34"/>
    </row>
    <row r="23" spans="1:7">
      <c r="A23" s="34">
        <v>7</v>
      </c>
      <c r="B23" s="33"/>
      <c r="C23" s="34"/>
      <c r="D23" s="33"/>
      <c r="E23" s="35"/>
      <c r="F23" s="34"/>
      <c r="G23" s="34"/>
    </row>
    <row r="24" spans="1:7">
      <c r="A24" s="34">
        <v>8</v>
      </c>
      <c r="B24" s="33"/>
      <c r="C24" s="34"/>
      <c r="D24" s="33"/>
      <c r="E24" s="35"/>
      <c r="F24" s="34"/>
      <c r="G24" s="34"/>
    </row>
    <row r="25" spans="1:7">
      <c r="A25" s="34">
        <v>9</v>
      </c>
      <c r="B25" s="33"/>
      <c r="C25" s="34"/>
      <c r="D25" s="33"/>
      <c r="E25" s="35"/>
      <c r="F25" s="34"/>
      <c r="G25" s="34"/>
    </row>
    <row r="26" spans="1:7">
      <c r="A26" s="34">
        <v>10</v>
      </c>
      <c r="B26" s="33"/>
      <c r="C26" s="34"/>
      <c r="D26" s="33"/>
      <c r="E26" s="35"/>
      <c r="F26" s="34"/>
      <c r="G26" s="34"/>
    </row>
    <row r="27" spans="1:7">
      <c r="A27" s="34">
        <v>11</v>
      </c>
      <c r="B27" s="33"/>
      <c r="C27" s="34"/>
      <c r="D27" s="33"/>
      <c r="E27" s="35"/>
      <c r="F27" s="34"/>
      <c r="G27" s="34"/>
    </row>
    <row r="28" spans="1:7">
      <c r="A28" s="34">
        <v>12</v>
      </c>
      <c r="B28" s="33"/>
      <c r="C28" s="34"/>
      <c r="D28" s="33"/>
      <c r="E28" s="35"/>
      <c r="F28" s="34"/>
      <c r="G28" s="34"/>
    </row>
    <row r="29" spans="1:7">
      <c r="A29" s="34">
        <v>13</v>
      </c>
      <c r="B29" s="33"/>
      <c r="C29" s="34"/>
      <c r="D29" s="33"/>
      <c r="E29" s="35"/>
      <c r="F29" s="34"/>
      <c r="G29" s="34"/>
    </row>
    <row r="30" spans="1:7">
      <c r="A30" s="34">
        <v>14</v>
      </c>
      <c r="B30" s="33"/>
      <c r="C30" s="34"/>
      <c r="D30" s="33"/>
      <c r="E30" s="35"/>
      <c r="F30" s="34"/>
      <c r="G30" s="34"/>
    </row>
    <row r="31" spans="1:7">
      <c r="A31" s="34">
        <v>15</v>
      </c>
      <c r="B31" s="33"/>
      <c r="C31" s="34"/>
      <c r="D31" s="33"/>
      <c r="E31" s="35"/>
      <c r="F31" s="34"/>
      <c r="G31" s="34"/>
    </row>
    <row r="32" spans="1:7">
      <c r="A32" s="34">
        <v>16</v>
      </c>
      <c r="B32" s="33"/>
      <c r="C32" s="34"/>
      <c r="D32" s="33"/>
      <c r="E32" s="35"/>
      <c r="F32" s="34"/>
      <c r="G32" s="34"/>
    </row>
    <row r="33" spans="1:5">
      <c r="A33" s="34">
        <v>17</v>
      </c>
      <c r="B33" s="33"/>
      <c r="C33" s="34"/>
      <c r="D33" s="33"/>
      <c r="E33" s="35"/>
    </row>
    <row r="34" spans="1:5">
      <c r="A34" s="34">
        <v>18</v>
      </c>
      <c r="B34" s="33"/>
      <c r="C34" s="34"/>
      <c r="D34" s="33"/>
      <c r="E34" s="35"/>
    </row>
    <row r="35" spans="1:5">
      <c r="A35" s="34">
        <v>19</v>
      </c>
      <c r="B35" s="33"/>
      <c r="C35" s="34"/>
      <c r="D35" s="33"/>
      <c r="E35" s="35"/>
    </row>
    <row r="36" spans="1:5">
      <c r="A36" s="34">
        <v>20</v>
      </c>
      <c r="B36" s="33"/>
      <c r="C36" s="34"/>
      <c r="D36" s="33"/>
      <c r="E36" s="35"/>
    </row>
    <row r="37" spans="1:5">
      <c r="A37" s="34">
        <v>21</v>
      </c>
      <c r="B37" s="33"/>
      <c r="C37" s="34"/>
      <c r="D37" s="33"/>
      <c r="E37" s="35"/>
    </row>
    <row r="38" spans="1:5">
      <c r="A38" s="34">
        <v>22</v>
      </c>
      <c r="B38" s="33"/>
      <c r="C38" s="34"/>
      <c r="D38" s="33"/>
      <c r="E38" s="35"/>
    </row>
    <row r="39" spans="1:5">
      <c r="A39" s="34">
        <v>23</v>
      </c>
      <c r="B39" s="33"/>
      <c r="C39" s="34"/>
      <c r="D39" s="33"/>
      <c r="E39" s="35"/>
    </row>
    <row r="40" spans="1:5">
      <c r="A40" s="34">
        <v>24</v>
      </c>
      <c r="B40" s="33"/>
      <c r="C40" s="34"/>
      <c r="D40" s="33"/>
      <c r="E40" s="35"/>
    </row>
    <row r="41" spans="1:5">
      <c r="A41" s="34">
        <v>25</v>
      </c>
      <c r="B41" s="33"/>
      <c r="C41" s="34"/>
      <c r="D41" s="33"/>
      <c r="E41" s="35"/>
    </row>
    <row r="42" spans="1:5">
      <c r="A42" s="34">
        <v>26</v>
      </c>
      <c r="B42" s="33"/>
      <c r="C42" s="34"/>
      <c r="D42" s="33"/>
      <c r="E42" s="35"/>
    </row>
    <row r="43" spans="1:5">
      <c r="A43" s="34">
        <v>27</v>
      </c>
      <c r="B43" s="33"/>
      <c r="C43" s="34"/>
      <c r="D43" s="33"/>
      <c r="E43" s="35"/>
    </row>
    <row r="44" spans="1:5">
      <c r="A44" s="34">
        <v>28</v>
      </c>
      <c r="B44" s="33"/>
      <c r="C44" s="34"/>
      <c r="D44" s="33"/>
      <c r="E44" s="35"/>
    </row>
    <row r="45" spans="1:5">
      <c r="A45" s="34">
        <v>29</v>
      </c>
      <c r="B45" s="33"/>
      <c r="C45" s="34"/>
      <c r="D45" s="33"/>
      <c r="E45" s="35"/>
    </row>
    <row r="46" spans="1:5">
      <c r="A46" s="34">
        <v>30</v>
      </c>
      <c r="B46" s="33"/>
      <c r="C46" s="34"/>
      <c r="D46" s="33"/>
      <c r="E46" s="35"/>
    </row>
    <row r="47" spans="1:5">
      <c r="A47" s="34">
        <v>31</v>
      </c>
      <c r="B47" s="33"/>
      <c r="C47" s="34"/>
      <c r="D47" s="33"/>
      <c r="E47" s="35"/>
    </row>
    <row r="48" spans="1:5">
      <c r="A48" s="34">
        <v>32</v>
      </c>
      <c r="B48" s="33"/>
      <c r="C48" s="34"/>
      <c r="D48" s="33"/>
      <c r="E48" s="35"/>
    </row>
    <row r="49" spans="1:5">
      <c r="A49" s="34">
        <v>33</v>
      </c>
      <c r="B49" s="33"/>
      <c r="C49" s="34"/>
      <c r="D49" s="33"/>
      <c r="E49" s="35"/>
    </row>
    <row r="50" spans="1:5">
      <c r="A50" s="34">
        <v>34</v>
      </c>
      <c r="B50" s="33"/>
      <c r="C50" s="34"/>
      <c r="D50" s="33"/>
      <c r="E50" s="35"/>
    </row>
    <row r="51" spans="1:5">
      <c r="A51" s="34">
        <v>35</v>
      </c>
      <c r="B51" s="33"/>
      <c r="C51" s="34"/>
      <c r="D51" s="33"/>
      <c r="E51" s="35"/>
    </row>
    <row r="52" spans="1:5">
      <c r="A52" s="34">
        <v>36</v>
      </c>
      <c r="B52" s="33"/>
      <c r="C52" s="34"/>
      <c r="D52" s="33"/>
      <c r="E52" s="35"/>
    </row>
    <row r="53" spans="1:5">
      <c r="A53" s="34">
        <v>37</v>
      </c>
      <c r="B53" s="33"/>
      <c r="C53" s="34"/>
      <c r="D53" s="33"/>
      <c r="E53" s="35"/>
    </row>
    <row r="54" spans="1:5">
      <c r="A54" s="34">
        <v>38</v>
      </c>
      <c r="B54" s="33"/>
      <c r="C54" s="34"/>
      <c r="D54" s="33"/>
      <c r="E54" s="35"/>
    </row>
    <row r="55" spans="1:5">
      <c r="A55" s="34">
        <v>39</v>
      </c>
      <c r="B55" s="33"/>
      <c r="C55" s="34"/>
      <c r="D55" s="33"/>
      <c r="E55" s="35"/>
    </row>
    <row r="56" spans="1:5">
      <c r="A56" s="34">
        <v>40</v>
      </c>
      <c r="B56" s="33"/>
      <c r="C56" s="34"/>
      <c r="D56" s="33"/>
      <c r="E56" s="35"/>
    </row>
    <row r="57" spans="1:5">
      <c r="A57" s="34">
        <v>41</v>
      </c>
      <c r="B57" s="33"/>
      <c r="C57" s="34"/>
      <c r="D57" s="33"/>
      <c r="E57" s="35"/>
    </row>
    <row r="58" spans="1:5">
      <c r="A58" s="34">
        <v>42</v>
      </c>
      <c r="B58" s="33"/>
      <c r="C58" s="34"/>
      <c r="D58" s="33"/>
      <c r="E58" s="35"/>
    </row>
    <row r="59" spans="1:5">
      <c r="A59" s="34">
        <v>43</v>
      </c>
      <c r="B59" s="33"/>
      <c r="C59" s="34"/>
      <c r="D59" s="33"/>
      <c r="E59" s="35"/>
    </row>
    <row r="60" spans="1:5">
      <c r="A60" s="34">
        <v>44</v>
      </c>
      <c r="B60" s="33"/>
      <c r="C60" s="34"/>
      <c r="D60" s="33"/>
      <c r="E60" s="35"/>
    </row>
    <row r="61" spans="1:5">
      <c r="A61" s="34">
        <v>45</v>
      </c>
      <c r="B61" s="33"/>
      <c r="C61" s="34"/>
      <c r="D61" s="33"/>
      <c r="E61" s="35"/>
    </row>
    <row r="62" spans="1:5">
      <c r="A62" s="34">
        <v>46</v>
      </c>
      <c r="B62" s="33"/>
      <c r="C62" s="34"/>
      <c r="D62" s="33"/>
      <c r="E62" s="35"/>
    </row>
    <row r="63" spans="1:5">
      <c r="A63" s="34">
        <v>47</v>
      </c>
      <c r="B63" s="33"/>
      <c r="C63" s="34"/>
      <c r="D63" s="33"/>
      <c r="E63" s="35"/>
    </row>
    <row r="64" spans="1:5">
      <c r="A64" s="34">
        <v>48</v>
      </c>
      <c r="B64" s="33"/>
      <c r="C64" s="34"/>
      <c r="D64" s="33"/>
      <c r="E64" s="35"/>
    </row>
    <row r="65" spans="1:5">
      <c r="A65" s="34">
        <v>49</v>
      </c>
      <c r="B65" s="33"/>
      <c r="C65" s="34"/>
      <c r="D65" s="33"/>
      <c r="E65" s="35"/>
    </row>
    <row r="66" spans="1:5">
      <c r="A66" s="34">
        <v>50</v>
      </c>
      <c r="B66" s="33"/>
      <c r="C66" s="34"/>
      <c r="D66" s="33"/>
      <c r="E66" s="35"/>
    </row>
    <row r="67" spans="1:5">
      <c r="A67" s="34">
        <v>51</v>
      </c>
      <c r="B67" s="33"/>
      <c r="C67" s="34"/>
      <c r="D67" s="33"/>
      <c r="E67" s="35"/>
    </row>
    <row r="68" spans="1:5">
      <c r="A68" s="34">
        <v>52</v>
      </c>
      <c r="B68" s="33"/>
      <c r="C68" s="34"/>
      <c r="D68" s="33"/>
      <c r="E68" s="35"/>
    </row>
    <row r="69" spans="1:5">
      <c r="A69" s="34">
        <v>53</v>
      </c>
      <c r="B69" s="33"/>
      <c r="C69" s="34"/>
      <c r="D69" s="33"/>
      <c r="E69" s="35"/>
    </row>
    <row r="70" spans="1:5">
      <c r="A70" s="34">
        <v>54</v>
      </c>
      <c r="B70" s="33"/>
      <c r="C70" s="34"/>
      <c r="D70" s="33"/>
      <c r="E70" s="35"/>
    </row>
    <row r="71" spans="1:5">
      <c r="A71" s="34">
        <v>55</v>
      </c>
      <c r="B71" s="33"/>
      <c r="C71" s="34"/>
      <c r="D71" s="33"/>
      <c r="E71" s="35"/>
    </row>
    <row r="72" spans="1:5">
      <c r="A72" s="34">
        <v>56</v>
      </c>
      <c r="B72" s="33"/>
      <c r="C72" s="34"/>
      <c r="D72" s="33"/>
      <c r="E72" s="35"/>
    </row>
    <row r="73" spans="1:5">
      <c r="A73" s="34">
        <v>57</v>
      </c>
      <c r="B73" s="33"/>
      <c r="C73" s="34"/>
      <c r="D73" s="33"/>
      <c r="E73" s="35"/>
    </row>
    <row r="74" spans="1:5">
      <c r="A74" s="34">
        <v>58</v>
      </c>
      <c r="B74" s="33"/>
      <c r="C74" s="34"/>
      <c r="D74" s="33"/>
      <c r="E74" s="35"/>
    </row>
    <row r="75" spans="1:5">
      <c r="A75" s="34">
        <v>59</v>
      </c>
      <c r="B75" s="33"/>
      <c r="C75" s="34"/>
      <c r="D75" s="33"/>
      <c r="E75" s="35"/>
    </row>
    <row r="76" spans="1:5">
      <c r="A76" s="34">
        <v>60</v>
      </c>
      <c r="B76" s="33"/>
      <c r="C76" s="34"/>
      <c r="D76" s="33"/>
      <c r="E76" s="35"/>
    </row>
    <row r="77" spans="1:5">
      <c r="A77" s="34">
        <v>61</v>
      </c>
      <c r="B77" s="33"/>
      <c r="C77" s="34"/>
      <c r="D77" s="33"/>
      <c r="E77" s="35"/>
    </row>
    <row r="78" spans="1:5">
      <c r="A78" s="34">
        <v>62</v>
      </c>
      <c r="B78" s="33"/>
      <c r="C78" s="34"/>
      <c r="D78" s="33"/>
      <c r="E78" s="35"/>
    </row>
    <row r="79" spans="1:5">
      <c r="A79" s="34">
        <v>63</v>
      </c>
      <c r="B79" s="33"/>
      <c r="C79" s="34"/>
      <c r="D79" s="33"/>
      <c r="E79" s="35"/>
    </row>
    <row r="80" spans="1:5">
      <c r="A80" s="34">
        <v>64</v>
      </c>
      <c r="B80" s="33"/>
      <c r="C80" s="34"/>
      <c r="D80" s="33"/>
      <c r="E80" s="35"/>
    </row>
    <row r="81" spans="1:5">
      <c r="A81" s="34">
        <v>65</v>
      </c>
      <c r="B81" s="33"/>
      <c r="C81" s="34"/>
      <c r="D81" s="33"/>
      <c r="E81" s="35"/>
    </row>
    <row r="82" spans="1:5">
      <c r="A82" s="34">
        <v>66</v>
      </c>
      <c r="B82" s="33"/>
      <c r="C82" s="34"/>
      <c r="D82" s="33"/>
      <c r="E82" s="35"/>
    </row>
    <row r="83" spans="1:5">
      <c r="A83" s="34">
        <v>67</v>
      </c>
      <c r="B83" s="33"/>
      <c r="C83" s="34"/>
      <c r="D83" s="33"/>
      <c r="E83" s="35"/>
    </row>
    <row r="84" spans="1:5">
      <c r="A84" s="34">
        <v>68</v>
      </c>
      <c r="B84" s="33"/>
      <c r="C84" s="34"/>
      <c r="D84" s="33"/>
      <c r="E84" s="35"/>
    </row>
    <row r="85" spans="1:5">
      <c r="A85" s="34">
        <v>69</v>
      </c>
      <c r="B85" s="33"/>
      <c r="C85" s="34"/>
      <c r="D85" s="33"/>
      <c r="E85" s="35"/>
    </row>
    <row r="86" spans="1:5">
      <c r="A86" s="34">
        <v>70</v>
      </c>
      <c r="B86" s="33"/>
      <c r="C86" s="34"/>
      <c r="D86" s="33"/>
      <c r="E86" s="35"/>
    </row>
    <row r="87" spans="1:5">
      <c r="A87" s="34">
        <v>71</v>
      </c>
      <c r="B87" s="33"/>
      <c r="C87" s="34"/>
      <c r="D87" s="33"/>
      <c r="E87" s="35"/>
    </row>
    <row r="88" spans="1:5">
      <c r="A88" s="34">
        <v>72</v>
      </c>
      <c r="B88" s="33"/>
      <c r="C88" s="34"/>
      <c r="D88" s="33"/>
      <c r="E88" s="35"/>
    </row>
    <row r="89" spans="1:5">
      <c r="A89" s="34">
        <v>73</v>
      </c>
      <c r="B89" s="33"/>
      <c r="C89" s="34"/>
      <c r="D89" s="33"/>
      <c r="E89" s="35"/>
    </row>
    <row r="90" spans="1:5">
      <c r="A90" s="34">
        <v>74</v>
      </c>
      <c r="B90" s="33"/>
      <c r="C90" s="34"/>
      <c r="D90" s="33"/>
      <c r="E90" s="35"/>
    </row>
    <row r="91" spans="1:5">
      <c r="A91" s="34">
        <v>75</v>
      </c>
      <c r="B91" s="33"/>
      <c r="C91" s="34"/>
      <c r="D91" s="33"/>
      <c r="E91" s="35"/>
    </row>
    <row r="92" spans="1:5">
      <c r="A92" s="34">
        <v>76</v>
      </c>
      <c r="B92" s="33"/>
      <c r="C92" s="34"/>
      <c r="D92" s="33"/>
      <c r="E92" s="35"/>
    </row>
    <row r="93" spans="1:5">
      <c r="A93" s="34">
        <v>77</v>
      </c>
      <c r="B93" s="33"/>
      <c r="C93" s="34"/>
      <c r="D93" s="33"/>
      <c r="E93" s="35"/>
    </row>
    <row r="94" spans="1:5">
      <c r="A94" s="34">
        <v>78</v>
      </c>
      <c r="B94" s="33"/>
      <c r="C94" s="34"/>
      <c r="D94" s="33"/>
      <c r="E94" s="35"/>
    </row>
    <row r="95" spans="1:5">
      <c r="A95" s="34">
        <v>79</v>
      </c>
      <c r="B95" s="33"/>
      <c r="C95" s="34"/>
      <c r="D95" s="33"/>
      <c r="E95" s="35"/>
    </row>
    <row r="96" spans="1:5">
      <c r="A96" s="34">
        <v>80</v>
      </c>
      <c r="B96" s="33"/>
      <c r="C96" s="34"/>
      <c r="D96" s="33"/>
      <c r="E96" s="35"/>
    </row>
    <row r="97" spans="1:5">
      <c r="A97" s="34">
        <v>81</v>
      </c>
      <c r="B97" s="33"/>
      <c r="C97" s="34"/>
      <c r="D97" s="33"/>
      <c r="E97" s="35"/>
    </row>
    <row r="98" spans="1:5">
      <c r="A98" s="34">
        <v>82</v>
      </c>
      <c r="B98" s="33"/>
      <c r="C98" s="34"/>
      <c r="D98" s="33"/>
      <c r="E98" s="35"/>
    </row>
    <row r="99" spans="1:5">
      <c r="A99" s="34">
        <v>83</v>
      </c>
      <c r="B99" s="33"/>
      <c r="C99" s="34"/>
      <c r="D99" s="33"/>
      <c r="E99" s="35"/>
    </row>
    <row r="100" spans="1:5">
      <c r="A100" s="34">
        <v>84</v>
      </c>
      <c r="B100" s="33"/>
      <c r="C100" s="34"/>
      <c r="D100" s="33"/>
      <c r="E100" s="35"/>
    </row>
  </sheetData>
  <dataValidations count="6">
    <dataValidation operator="equal" allowBlank="1" showInputMessage="1" showErrorMessage="1" promptTitle="Task ID" prompt="This is just an arbitrary unique (per sprint) integer assigned to a task, used by the team to refer to that task. " sqref="A17:A100" xr:uid="{00000000-0002-0000-0300-000000000000}">
      <formula1>0</formula1>
      <formula2>0</formula2>
    </dataValidation>
    <dataValidation type="list" operator="equal" allowBlank="1" showInputMessage="1" showErrorMessage="1" promptTitle="Select Feature ID from Product Backlog" sqref="C17:C100" xr:uid="{00000000-0002-0000-03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9:E100" xr:uid="{00000000-0002-0000-03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9:F100" xr:uid="{00000000-0002-0000-0300-000004000000}">
      <formula1>0</formula1>
      <formula2>0</formula2>
    </dataValidation>
    <dataValidation operator="equal" allowBlank="1" showInputMessage="1" showErrorMessage="1" promptTitle="Task Description" sqref="D19:D100" xr:uid="{00000000-0002-0000-0300-000005000000}">
      <formula1>0</formula1>
      <formula2>0</formula2>
    </dataValidation>
    <dataValidation type="list" operator="equal" allowBlank="1" showErrorMessage="1" sqref="D17:D18" xr:uid="{05324CAC-886A-41FF-9D36-2B8383273C1A}">
      <formula1>"User,Client,Staff,Manager,Director"</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xr:uid="{00000000-0002-0000-0300-000001000000}">
          <x14:formula1>
            <xm:f>'Product Backlog'!$A$24:$A$96</xm:f>
          </x14:formula1>
          <x14:formula2>
            <xm:f>0</xm:f>
          </x14:formula2>
          <xm:sqref>B17:B100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
  <sheetViews>
    <sheetView topLeftCell="A3" zoomScaleNormal="100" zoomScalePageLayoutView="60" workbookViewId="0">
      <selection activeCell="D14" sqref="D14"/>
    </sheetView>
  </sheetViews>
  <sheetFormatPr defaultRowHeight="12.75"/>
  <cols>
    <col min="1" max="1" width="10.28515625" customWidth="1"/>
    <col min="2" max="2" width="11.5703125"/>
    <col min="3" max="3" width="12.28515625" customWidth="1"/>
    <col min="4" max="4" width="51.85546875" customWidth="1"/>
    <col min="5" max="5" width="17.7109375" customWidth="1"/>
    <col min="6" max="6" width="51.85546875" customWidth="1"/>
    <col min="7" max="1025" width="11.5703125"/>
  </cols>
  <sheetData>
    <row r="1" spans="1:1024" s="26" customFormat="1" ht="18">
      <c r="A1" s="31" t="s">
        <v>10</v>
      </c>
      <c r="B1" s="31">
        <f>'Sprint 03 Backlog'!B1+1</f>
        <v>4</v>
      </c>
      <c r="C1" s="31"/>
      <c r="D1" s="25" t="s">
        <v>2</v>
      </c>
      <c r="E1" s="34"/>
      <c r="F1" s="31"/>
      <c r="AMI1" s="34"/>
      <c r="AMJ1" s="34"/>
    </row>
    <row r="2" spans="1:1024" s="26" customFormat="1">
      <c r="A2" s="31" t="s">
        <v>136</v>
      </c>
      <c r="B2" s="27">
        <f>'Sprint 03 Backlog'!B2+7</f>
        <v>43788</v>
      </c>
      <c r="C2" s="31"/>
      <c r="D2" s="28" t="s">
        <v>152</v>
      </c>
      <c r="E2" s="31"/>
      <c r="F2" s="31"/>
      <c r="AMI2" s="34"/>
      <c r="AMJ2" s="34"/>
    </row>
    <row r="3" spans="1:1024" s="26" customFormat="1">
      <c r="A3" s="31" t="s">
        <v>138</v>
      </c>
      <c r="B3" s="27">
        <f>B2+7</f>
        <v>43795</v>
      </c>
      <c r="C3" s="31"/>
      <c r="D3" s="31"/>
      <c r="E3" s="31"/>
      <c r="F3" s="31"/>
      <c r="AMI3" s="34"/>
      <c r="AMJ3" s="34"/>
    </row>
    <row r="4" spans="1:1024" s="26" customFormat="1">
      <c r="A4" s="31" t="s">
        <v>139</v>
      </c>
      <c r="B4" s="29" t="s">
        <v>153</v>
      </c>
      <c r="C4" s="31"/>
      <c r="D4" s="31"/>
      <c r="E4" s="31"/>
      <c r="F4" s="31"/>
      <c r="AMI4" s="34"/>
      <c r="AMJ4" s="34"/>
    </row>
    <row r="5" spans="1:1024" s="26" customFormat="1">
      <c r="A5" s="31"/>
      <c r="B5" s="29"/>
      <c r="C5" s="31"/>
      <c r="D5" s="31"/>
      <c r="E5" s="31"/>
      <c r="F5" s="31"/>
      <c r="AMI5" s="34"/>
      <c r="AMJ5" s="34"/>
    </row>
    <row r="6" spans="1:1024" s="26" customFormat="1">
      <c r="A6" s="31"/>
      <c r="B6" s="30" t="s">
        <v>11</v>
      </c>
      <c r="C6" s="31" t="s">
        <v>140</v>
      </c>
      <c r="D6" s="31"/>
      <c r="E6" s="31"/>
      <c r="F6" s="31"/>
      <c r="AMI6" s="34"/>
      <c r="AMJ6" s="34"/>
    </row>
    <row r="7" spans="1:1024" s="26" customFormat="1">
      <c r="A7" s="31" t="s">
        <v>141</v>
      </c>
      <c r="B7" s="31">
        <f>COUNTA(D17:D995)</f>
        <v>2</v>
      </c>
      <c r="C7" s="31"/>
      <c r="D7" s="31"/>
      <c r="E7" s="31"/>
      <c r="F7" s="31"/>
      <c r="AMI7" s="34"/>
      <c r="AMJ7" s="34"/>
    </row>
    <row r="8" spans="1:1024" s="26" customFormat="1">
      <c r="A8" s="31" t="s">
        <v>142</v>
      </c>
      <c r="B8" s="31">
        <f t="shared" ref="B8:B14" si="0">B7-C8</f>
        <v>2</v>
      </c>
      <c r="C8" s="31">
        <f>COUNTIF(E$17:E$995, "Completed Day 1")</f>
        <v>0</v>
      </c>
      <c r="D8" s="31"/>
      <c r="E8" s="31"/>
      <c r="F8" s="31"/>
      <c r="AMI8" s="34"/>
      <c r="AMJ8" s="34"/>
    </row>
    <row r="9" spans="1:1024" s="26" customFormat="1">
      <c r="A9" s="31" t="s">
        <v>143</v>
      </c>
      <c r="B9" s="31">
        <f t="shared" si="0"/>
        <v>2</v>
      </c>
      <c r="C9" s="31">
        <f>COUNTIF(E$17:E$995, "Completed Day 2")</f>
        <v>0</v>
      </c>
      <c r="D9" s="31"/>
      <c r="E9" s="31"/>
      <c r="F9" s="31"/>
      <c r="AMI9" s="34"/>
      <c r="AMJ9" s="34"/>
    </row>
    <row r="10" spans="1:1024" s="26" customFormat="1">
      <c r="A10" s="31" t="s">
        <v>144</v>
      </c>
      <c r="B10" s="31">
        <f t="shared" si="0"/>
        <v>2</v>
      </c>
      <c r="C10" s="31">
        <f>COUNTIF(E$17:E$995, "Completed Day 3")</f>
        <v>0</v>
      </c>
      <c r="D10" s="31"/>
      <c r="E10" s="31"/>
      <c r="F10" s="31"/>
      <c r="AMI10" s="34"/>
      <c r="AMJ10" s="34"/>
    </row>
    <row r="11" spans="1:1024" s="26" customFormat="1">
      <c r="A11" s="31" t="s">
        <v>145</v>
      </c>
      <c r="B11" s="31">
        <f t="shared" si="0"/>
        <v>2</v>
      </c>
      <c r="C11" s="31">
        <f>COUNTIF(E$17:E$995, "Completed Day 4")</f>
        <v>0</v>
      </c>
      <c r="D11" s="31"/>
      <c r="E11" s="31"/>
      <c r="F11" s="31"/>
      <c r="AMI11" s="34"/>
      <c r="AMJ11" s="34"/>
    </row>
    <row r="12" spans="1:1024" s="26" customFormat="1">
      <c r="A12" s="31" t="s">
        <v>146</v>
      </c>
      <c r="B12" s="31">
        <f t="shared" si="0"/>
        <v>2</v>
      </c>
      <c r="C12" s="31">
        <f>COUNTIF(E$17:E$995, "Completed Day 5")</f>
        <v>0</v>
      </c>
      <c r="D12" s="31"/>
      <c r="E12" s="31"/>
      <c r="F12" s="31"/>
      <c r="AMI12" s="34"/>
      <c r="AMJ12" s="34"/>
    </row>
    <row r="13" spans="1:1024" s="26" customFormat="1">
      <c r="A13" s="31" t="s">
        <v>147</v>
      </c>
      <c r="B13" s="31">
        <f t="shared" si="0"/>
        <v>1</v>
      </c>
      <c r="C13" s="31">
        <v>1</v>
      </c>
      <c r="D13" s="31"/>
      <c r="E13" s="31"/>
      <c r="F13" s="31"/>
      <c r="AMI13" s="34"/>
      <c r="AMJ13" s="34"/>
    </row>
    <row r="14" spans="1:1024" s="26" customFormat="1">
      <c r="A14" s="31" t="s">
        <v>148</v>
      </c>
      <c r="B14" s="31">
        <f t="shared" si="0"/>
        <v>0</v>
      </c>
      <c r="C14" s="31">
        <v>1</v>
      </c>
      <c r="D14" s="31"/>
      <c r="E14" s="31"/>
      <c r="F14" s="31"/>
      <c r="AMI14" s="34"/>
      <c r="AMJ14" s="34"/>
    </row>
    <row r="15" spans="1:1024" s="26" customFormat="1">
      <c r="A15" s="31"/>
      <c r="B15" s="31"/>
      <c r="C15" s="31"/>
      <c r="D15" s="31"/>
      <c r="E15" s="31"/>
      <c r="F15" s="31"/>
      <c r="AMI15" s="34"/>
      <c r="AMJ15" s="34"/>
    </row>
    <row r="16" spans="1:1024">
      <c r="A16" s="32" t="s">
        <v>149</v>
      </c>
      <c r="B16" s="32" t="s">
        <v>22</v>
      </c>
      <c r="C16" s="32" t="s">
        <v>150</v>
      </c>
      <c r="D16" s="32" t="s">
        <v>151</v>
      </c>
      <c r="E16" s="32" t="s">
        <v>27</v>
      </c>
      <c r="F16" s="32" t="s">
        <v>31</v>
      </c>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row>
    <row r="17" spans="1:6" ht="38.25">
      <c r="A17" s="34">
        <v>1</v>
      </c>
      <c r="B17" s="33"/>
      <c r="C17" s="34"/>
      <c r="D17" s="18" t="s">
        <v>76</v>
      </c>
      <c r="E17" s="18" t="s">
        <v>77</v>
      </c>
      <c r="F17" s="18" t="s">
        <v>78</v>
      </c>
    </row>
    <row r="18" spans="1:6" ht="63.75">
      <c r="A18" s="34">
        <v>2</v>
      </c>
      <c r="B18" s="33"/>
      <c r="C18" s="34"/>
      <c r="D18" s="18" t="s">
        <v>80</v>
      </c>
      <c r="E18" s="18" t="s">
        <v>77</v>
      </c>
      <c r="F18" s="18" t="s">
        <v>81</v>
      </c>
    </row>
    <row r="19" spans="1:6">
      <c r="A19" s="34">
        <v>3</v>
      </c>
      <c r="B19" s="33"/>
      <c r="C19" s="34"/>
      <c r="D19" s="33"/>
      <c r="E19" s="35"/>
      <c r="F19" s="34"/>
    </row>
    <row r="20" spans="1:6">
      <c r="A20" s="34">
        <v>4</v>
      </c>
      <c r="B20" s="33"/>
      <c r="C20" s="34"/>
      <c r="D20" s="33"/>
      <c r="E20" s="35"/>
      <c r="F20" s="34"/>
    </row>
    <row r="21" spans="1:6">
      <c r="A21" s="34">
        <v>5</v>
      </c>
      <c r="B21" s="33"/>
      <c r="C21" s="34"/>
      <c r="D21" s="33"/>
      <c r="E21" s="35"/>
      <c r="F21" s="34"/>
    </row>
    <row r="22" spans="1:6">
      <c r="A22" s="34">
        <v>6</v>
      </c>
      <c r="B22" s="33"/>
      <c r="C22" s="34"/>
      <c r="D22" s="33"/>
      <c r="E22" s="35"/>
      <c r="F22" s="34"/>
    </row>
    <row r="23" spans="1:6">
      <c r="A23" s="34">
        <v>7</v>
      </c>
      <c r="B23" s="33"/>
      <c r="C23" s="34"/>
      <c r="D23" s="33"/>
      <c r="E23" s="35"/>
      <c r="F23" s="34"/>
    </row>
    <row r="24" spans="1:6">
      <c r="A24" s="34">
        <v>8</v>
      </c>
      <c r="B24" s="33"/>
      <c r="C24" s="34"/>
      <c r="D24" s="33"/>
      <c r="E24" s="35"/>
      <c r="F24" s="34"/>
    </row>
    <row r="25" spans="1:6">
      <c r="A25" s="34">
        <v>9</v>
      </c>
      <c r="B25" s="33"/>
      <c r="C25" s="34"/>
      <c r="D25" s="33"/>
      <c r="E25" s="35"/>
      <c r="F25" s="34"/>
    </row>
    <row r="26" spans="1:6">
      <c r="A26" s="34">
        <v>10</v>
      </c>
      <c r="B26" s="33"/>
      <c r="C26" s="34"/>
      <c r="D26" s="33"/>
      <c r="E26" s="35"/>
      <c r="F26" s="34"/>
    </row>
    <row r="27" spans="1:6">
      <c r="A27" s="34">
        <v>11</v>
      </c>
      <c r="B27" s="33"/>
      <c r="C27" s="34"/>
      <c r="D27" s="33"/>
      <c r="E27" s="35"/>
      <c r="F27" s="34"/>
    </row>
    <row r="28" spans="1:6">
      <c r="A28" s="34">
        <v>12</v>
      </c>
      <c r="B28" s="33"/>
      <c r="C28" s="34"/>
      <c r="D28" s="33"/>
      <c r="E28" s="35"/>
      <c r="F28" s="34"/>
    </row>
    <row r="29" spans="1:6">
      <c r="A29" s="34">
        <v>13</v>
      </c>
      <c r="B29" s="33"/>
      <c r="C29" s="34"/>
      <c r="D29" s="33"/>
      <c r="E29" s="35"/>
      <c r="F29" s="34"/>
    </row>
    <row r="30" spans="1:6">
      <c r="A30" s="34">
        <v>14</v>
      </c>
      <c r="B30" s="33"/>
      <c r="C30" s="34"/>
      <c r="D30" s="33"/>
      <c r="E30" s="35"/>
      <c r="F30" s="34"/>
    </row>
    <row r="31" spans="1:6">
      <c r="A31" s="34">
        <v>15</v>
      </c>
      <c r="B31" s="33"/>
      <c r="C31" s="34"/>
      <c r="D31" s="33"/>
      <c r="E31" s="35"/>
      <c r="F31" s="34"/>
    </row>
    <row r="32" spans="1:6">
      <c r="A32" s="34">
        <v>16</v>
      </c>
      <c r="B32" s="33"/>
      <c r="C32" s="34"/>
      <c r="D32" s="33"/>
      <c r="E32" s="35"/>
      <c r="F32" s="34"/>
    </row>
    <row r="33" spans="1:5">
      <c r="A33" s="34">
        <v>17</v>
      </c>
      <c r="B33" s="33"/>
      <c r="C33" s="34"/>
      <c r="D33" s="33"/>
      <c r="E33" s="35"/>
    </row>
    <row r="34" spans="1:5">
      <c r="A34" s="34">
        <v>18</v>
      </c>
      <c r="B34" s="33"/>
      <c r="C34" s="34"/>
      <c r="D34" s="33"/>
      <c r="E34" s="35"/>
    </row>
    <row r="35" spans="1:5">
      <c r="A35" s="34">
        <v>19</v>
      </c>
      <c r="B35" s="33"/>
      <c r="C35" s="34"/>
      <c r="D35" s="33"/>
      <c r="E35" s="35"/>
    </row>
    <row r="36" spans="1:5">
      <c r="A36" s="34">
        <v>20</v>
      </c>
      <c r="B36" s="33"/>
      <c r="C36" s="34"/>
      <c r="D36" s="33"/>
      <c r="E36" s="35"/>
    </row>
    <row r="37" spans="1:5">
      <c r="A37" s="34">
        <v>21</v>
      </c>
      <c r="B37" s="33"/>
      <c r="C37" s="34"/>
      <c r="D37" s="33"/>
      <c r="E37" s="35"/>
    </row>
    <row r="38" spans="1:5">
      <c r="A38" s="34">
        <v>22</v>
      </c>
      <c r="B38" s="33"/>
      <c r="C38" s="34"/>
      <c r="D38" s="33"/>
      <c r="E38" s="35"/>
    </row>
    <row r="39" spans="1:5">
      <c r="A39" s="34">
        <v>23</v>
      </c>
      <c r="B39" s="33"/>
      <c r="C39" s="34"/>
      <c r="D39" s="33"/>
      <c r="E39" s="35"/>
    </row>
    <row r="40" spans="1:5">
      <c r="A40" s="34">
        <v>24</v>
      </c>
      <c r="B40" s="33"/>
      <c r="C40" s="34"/>
      <c r="D40" s="33"/>
      <c r="E40" s="35"/>
    </row>
    <row r="41" spans="1:5">
      <c r="A41" s="34">
        <v>25</v>
      </c>
      <c r="B41" s="33"/>
      <c r="C41" s="34"/>
      <c r="D41" s="33"/>
      <c r="E41" s="35"/>
    </row>
    <row r="42" spans="1:5">
      <c r="A42" s="34">
        <v>26</v>
      </c>
      <c r="B42" s="33"/>
      <c r="C42" s="34"/>
      <c r="D42" s="33"/>
      <c r="E42" s="35"/>
    </row>
    <row r="43" spans="1:5">
      <c r="A43" s="34">
        <v>27</v>
      </c>
      <c r="B43" s="33"/>
      <c r="C43" s="34"/>
      <c r="D43" s="33"/>
      <c r="E43" s="35"/>
    </row>
    <row r="44" spans="1:5">
      <c r="A44" s="34">
        <v>28</v>
      </c>
      <c r="B44" s="33"/>
      <c r="C44" s="34"/>
      <c r="D44" s="33"/>
      <c r="E44" s="35"/>
    </row>
    <row r="45" spans="1:5">
      <c r="A45" s="34">
        <v>29</v>
      </c>
      <c r="B45" s="33"/>
      <c r="C45" s="34"/>
      <c r="D45" s="33"/>
      <c r="E45" s="35"/>
    </row>
    <row r="46" spans="1:5">
      <c r="A46" s="34">
        <v>30</v>
      </c>
      <c r="B46" s="33"/>
      <c r="C46" s="34"/>
      <c r="D46" s="33"/>
      <c r="E46" s="35"/>
    </row>
    <row r="47" spans="1:5">
      <c r="A47" s="34">
        <v>31</v>
      </c>
      <c r="B47" s="33"/>
      <c r="C47" s="34"/>
      <c r="D47" s="33"/>
      <c r="E47" s="35"/>
    </row>
    <row r="48" spans="1:5">
      <c r="A48" s="34">
        <v>32</v>
      </c>
      <c r="B48" s="33"/>
      <c r="C48" s="34"/>
      <c r="D48" s="33"/>
      <c r="E48" s="35"/>
    </row>
    <row r="49" spans="1:5">
      <c r="A49" s="34">
        <v>33</v>
      </c>
      <c r="B49" s="33"/>
      <c r="C49" s="34"/>
      <c r="D49" s="33"/>
      <c r="E49" s="35"/>
    </row>
    <row r="50" spans="1:5">
      <c r="A50" s="34">
        <v>34</v>
      </c>
      <c r="B50" s="33"/>
      <c r="C50" s="34"/>
      <c r="D50" s="33"/>
      <c r="E50" s="35"/>
    </row>
    <row r="51" spans="1:5">
      <c r="A51" s="34">
        <v>35</v>
      </c>
      <c r="B51" s="33"/>
      <c r="C51" s="34"/>
      <c r="D51" s="33"/>
      <c r="E51" s="35"/>
    </row>
    <row r="52" spans="1:5">
      <c r="A52" s="34">
        <v>36</v>
      </c>
      <c r="B52" s="33"/>
      <c r="C52" s="34"/>
      <c r="D52" s="33"/>
      <c r="E52" s="35"/>
    </row>
    <row r="53" spans="1:5">
      <c r="A53" s="34">
        <v>37</v>
      </c>
      <c r="B53" s="33"/>
      <c r="C53" s="34"/>
      <c r="D53" s="33"/>
      <c r="E53" s="35"/>
    </row>
    <row r="54" spans="1:5">
      <c r="A54" s="34">
        <v>38</v>
      </c>
      <c r="B54" s="33"/>
      <c r="C54" s="34"/>
      <c r="D54" s="33"/>
      <c r="E54" s="35"/>
    </row>
    <row r="55" spans="1:5">
      <c r="A55" s="34">
        <v>39</v>
      </c>
      <c r="B55" s="33"/>
      <c r="C55" s="34"/>
      <c r="D55" s="33"/>
      <c r="E55" s="35"/>
    </row>
    <row r="56" spans="1:5">
      <c r="A56" s="34">
        <v>40</v>
      </c>
      <c r="B56" s="33"/>
      <c r="C56" s="34"/>
      <c r="D56" s="33"/>
      <c r="E56" s="35"/>
    </row>
    <row r="57" spans="1:5">
      <c r="A57" s="34">
        <v>41</v>
      </c>
      <c r="B57" s="33"/>
      <c r="C57" s="34"/>
      <c r="D57" s="33"/>
      <c r="E57" s="35"/>
    </row>
    <row r="58" spans="1:5">
      <c r="A58" s="34">
        <v>42</v>
      </c>
      <c r="B58" s="33"/>
      <c r="C58" s="34"/>
      <c r="D58" s="33"/>
      <c r="E58" s="35"/>
    </row>
    <row r="59" spans="1:5">
      <c r="A59" s="34">
        <v>43</v>
      </c>
      <c r="B59" s="33"/>
      <c r="C59" s="34"/>
      <c r="D59" s="33"/>
      <c r="E59" s="35"/>
    </row>
    <row r="60" spans="1:5">
      <c r="A60" s="34">
        <v>44</v>
      </c>
      <c r="B60" s="33"/>
      <c r="C60" s="34"/>
      <c r="D60" s="33"/>
      <c r="E60" s="35"/>
    </row>
    <row r="61" spans="1:5">
      <c r="A61" s="34">
        <v>45</v>
      </c>
      <c r="B61" s="33"/>
      <c r="C61" s="34"/>
      <c r="D61" s="33"/>
      <c r="E61" s="35"/>
    </row>
    <row r="62" spans="1:5">
      <c r="A62" s="34">
        <v>46</v>
      </c>
      <c r="B62" s="33"/>
      <c r="C62" s="34"/>
      <c r="D62" s="33"/>
      <c r="E62" s="35"/>
    </row>
    <row r="63" spans="1:5">
      <c r="A63" s="34">
        <v>47</v>
      </c>
      <c r="B63" s="33"/>
      <c r="C63" s="34"/>
      <c r="D63" s="33"/>
      <c r="E63" s="35"/>
    </row>
    <row r="64" spans="1:5">
      <c r="A64" s="34">
        <v>48</v>
      </c>
      <c r="B64" s="33"/>
      <c r="C64" s="34"/>
      <c r="D64" s="33"/>
      <c r="E64" s="35"/>
    </row>
    <row r="65" spans="1:5">
      <c r="A65" s="34">
        <v>49</v>
      </c>
      <c r="B65" s="33"/>
      <c r="C65" s="34"/>
      <c r="D65" s="33"/>
      <c r="E65" s="35"/>
    </row>
    <row r="66" spans="1:5">
      <c r="A66" s="34">
        <v>50</v>
      </c>
      <c r="B66" s="33"/>
      <c r="C66" s="34"/>
      <c r="D66" s="33"/>
      <c r="E66" s="35"/>
    </row>
    <row r="67" spans="1:5">
      <c r="A67" s="34">
        <v>51</v>
      </c>
      <c r="B67" s="33"/>
      <c r="C67" s="34"/>
      <c r="D67" s="33"/>
      <c r="E67" s="35"/>
    </row>
    <row r="68" spans="1:5">
      <c r="A68" s="34">
        <v>52</v>
      </c>
      <c r="B68" s="33"/>
      <c r="C68" s="34"/>
      <c r="D68" s="33"/>
      <c r="E68" s="35"/>
    </row>
    <row r="69" spans="1:5">
      <c r="A69" s="34">
        <v>53</v>
      </c>
      <c r="B69" s="33"/>
      <c r="C69" s="34"/>
      <c r="D69" s="33"/>
      <c r="E69" s="35"/>
    </row>
    <row r="70" spans="1:5">
      <c r="A70" s="34">
        <v>54</v>
      </c>
      <c r="B70" s="33"/>
      <c r="C70" s="34"/>
      <c r="D70" s="33"/>
      <c r="E70" s="35"/>
    </row>
    <row r="71" spans="1:5">
      <c r="A71" s="34">
        <v>55</v>
      </c>
      <c r="B71" s="33"/>
      <c r="C71" s="34"/>
      <c r="D71" s="33"/>
      <c r="E71" s="35"/>
    </row>
    <row r="72" spans="1:5">
      <c r="A72" s="34">
        <v>56</v>
      </c>
      <c r="B72" s="33"/>
      <c r="C72" s="34"/>
      <c r="D72" s="33"/>
      <c r="E72" s="35"/>
    </row>
    <row r="73" spans="1:5">
      <c r="A73" s="34">
        <v>57</v>
      </c>
      <c r="B73" s="33"/>
      <c r="C73" s="34"/>
      <c r="D73" s="33"/>
      <c r="E73" s="35"/>
    </row>
    <row r="74" spans="1:5">
      <c r="A74" s="34">
        <v>58</v>
      </c>
      <c r="B74" s="33"/>
      <c r="C74" s="34"/>
      <c r="D74" s="33"/>
      <c r="E74" s="35"/>
    </row>
    <row r="75" spans="1:5">
      <c r="A75" s="34">
        <v>59</v>
      </c>
      <c r="B75" s="33"/>
      <c r="C75" s="34"/>
      <c r="D75" s="33"/>
      <c r="E75" s="35"/>
    </row>
    <row r="76" spans="1:5">
      <c r="A76" s="34">
        <v>60</v>
      </c>
      <c r="B76" s="33"/>
      <c r="C76" s="34"/>
      <c r="D76" s="33"/>
      <c r="E76" s="35"/>
    </row>
    <row r="77" spans="1:5">
      <c r="A77" s="34">
        <v>61</v>
      </c>
      <c r="B77" s="33"/>
      <c r="C77" s="34"/>
      <c r="D77" s="33"/>
      <c r="E77" s="35"/>
    </row>
    <row r="78" spans="1:5">
      <c r="A78" s="34">
        <v>62</v>
      </c>
      <c r="B78" s="33"/>
      <c r="C78" s="34"/>
      <c r="D78" s="33"/>
      <c r="E78" s="35"/>
    </row>
    <row r="79" spans="1:5">
      <c r="A79" s="34">
        <v>63</v>
      </c>
      <c r="B79" s="33"/>
      <c r="C79" s="34"/>
      <c r="D79" s="33"/>
      <c r="E79" s="35"/>
    </row>
    <row r="80" spans="1:5">
      <c r="A80" s="34">
        <v>64</v>
      </c>
      <c r="B80" s="33"/>
      <c r="C80" s="34"/>
      <c r="D80" s="33"/>
      <c r="E80" s="35"/>
    </row>
    <row r="81" spans="1:5">
      <c r="A81" s="34">
        <v>65</v>
      </c>
      <c r="B81" s="33"/>
      <c r="C81" s="34"/>
      <c r="D81" s="33"/>
      <c r="E81" s="35"/>
    </row>
    <row r="82" spans="1:5">
      <c r="A82" s="34">
        <v>66</v>
      </c>
      <c r="B82" s="33"/>
      <c r="C82" s="34"/>
      <c r="D82" s="33"/>
      <c r="E82" s="35"/>
    </row>
    <row r="83" spans="1:5">
      <c r="A83" s="34">
        <v>67</v>
      </c>
      <c r="B83" s="33"/>
      <c r="C83" s="34"/>
      <c r="D83" s="33"/>
      <c r="E83" s="35"/>
    </row>
    <row r="84" spans="1:5">
      <c r="A84" s="34">
        <v>68</v>
      </c>
      <c r="B84" s="33"/>
      <c r="C84" s="34"/>
      <c r="D84" s="33"/>
      <c r="E84" s="35"/>
    </row>
    <row r="85" spans="1:5">
      <c r="A85" s="34">
        <v>69</v>
      </c>
      <c r="B85" s="33"/>
      <c r="C85" s="34"/>
      <c r="D85" s="33"/>
      <c r="E85" s="35"/>
    </row>
    <row r="86" spans="1:5">
      <c r="A86" s="34">
        <v>70</v>
      </c>
      <c r="B86" s="33"/>
      <c r="C86" s="34"/>
      <c r="D86" s="33"/>
      <c r="E86" s="35"/>
    </row>
    <row r="87" spans="1:5">
      <c r="A87" s="34">
        <v>71</v>
      </c>
      <c r="B87" s="33"/>
      <c r="C87" s="34"/>
      <c r="D87" s="33"/>
      <c r="E87" s="35"/>
    </row>
    <row r="88" spans="1:5">
      <c r="A88" s="34">
        <v>72</v>
      </c>
      <c r="B88" s="33"/>
      <c r="C88" s="34"/>
      <c r="D88" s="33"/>
      <c r="E88" s="35"/>
    </row>
    <row r="89" spans="1:5">
      <c r="A89" s="34">
        <v>73</v>
      </c>
      <c r="B89" s="33"/>
      <c r="C89" s="34"/>
      <c r="D89" s="33"/>
      <c r="E89" s="35"/>
    </row>
    <row r="90" spans="1:5">
      <c r="A90" s="34">
        <v>74</v>
      </c>
      <c r="B90" s="33"/>
      <c r="C90" s="34"/>
      <c r="D90" s="33"/>
      <c r="E90" s="35"/>
    </row>
    <row r="91" spans="1:5">
      <c r="A91" s="34">
        <v>75</v>
      </c>
      <c r="B91" s="33"/>
      <c r="C91" s="34"/>
      <c r="D91" s="33"/>
      <c r="E91" s="35"/>
    </row>
    <row r="92" spans="1:5">
      <c r="A92" s="34">
        <v>76</v>
      </c>
      <c r="B92" s="33"/>
      <c r="C92" s="34"/>
      <c r="D92" s="33"/>
      <c r="E92" s="35"/>
    </row>
    <row r="93" spans="1:5">
      <c r="A93" s="34">
        <v>77</v>
      </c>
      <c r="B93" s="33"/>
      <c r="C93" s="34"/>
      <c r="D93" s="33"/>
      <c r="E93" s="35"/>
    </row>
    <row r="94" spans="1:5">
      <c r="A94" s="34">
        <v>78</v>
      </c>
      <c r="B94" s="33"/>
      <c r="C94" s="34"/>
      <c r="D94" s="33"/>
      <c r="E94" s="35"/>
    </row>
    <row r="95" spans="1:5">
      <c r="A95" s="34">
        <v>79</v>
      </c>
      <c r="B95" s="33"/>
      <c r="C95" s="34"/>
      <c r="D95" s="33"/>
      <c r="E95" s="35"/>
    </row>
    <row r="96" spans="1:5">
      <c r="A96" s="34">
        <v>80</v>
      </c>
      <c r="B96" s="33"/>
      <c r="C96" s="34"/>
      <c r="D96" s="33"/>
      <c r="E96" s="35"/>
    </row>
    <row r="97" spans="1:5">
      <c r="A97" s="34">
        <v>81</v>
      </c>
      <c r="B97" s="33"/>
      <c r="C97" s="34"/>
      <c r="D97" s="33"/>
      <c r="E97" s="35"/>
    </row>
    <row r="98" spans="1:5">
      <c r="A98" s="34">
        <v>82</v>
      </c>
      <c r="B98" s="33"/>
      <c r="C98" s="34"/>
      <c r="D98" s="33"/>
      <c r="E98" s="35"/>
    </row>
    <row r="99" spans="1:5">
      <c r="A99" s="34">
        <v>83</v>
      </c>
      <c r="B99" s="33"/>
      <c r="C99" s="34"/>
      <c r="D99" s="33"/>
      <c r="E99" s="35"/>
    </row>
    <row r="100" spans="1:5">
      <c r="A100" s="34">
        <v>84</v>
      </c>
      <c r="B100" s="33"/>
      <c r="C100" s="34"/>
      <c r="D100" s="33"/>
      <c r="E100" s="35"/>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400-000000000000}">
      <formula1>0</formula1>
      <formula2>0</formula2>
    </dataValidation>
    <dataValidation type="list" operator="equal" allowBlank="1" showInputMessage="1" showErrorMessage="1" promptTitle="Select Feature ID from Product Backlog" sqref="C17:C100" xr:uid="{00000000-0002-0000-04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19:E100" xr:uid="{00000000-0002-0000-04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19:F100" xr:uid="{00000000-0002-0000-0400-000004000000}">
      <formula1>0</formula1>
      <formula2>0</formula2>
    </dataValidation>
    <dataValidation operator="equal" allowBlank="1" showInputMessage="1" showErrorMessage="1" promptTitle="Task Description" sqref="D19:D100" xr:uid="{00000000-0002-0000-04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xr:uid="{00000000-0002-0000-0400-000001000000}">
          <x14:formula1>
            <xm:f>'Product Backlog'!$A$24:$A$96</xm:f>
          </x14:formula1>
          <x14:formula2>
            <xm:f>0</xm:f>
          </x14:formula2>
          <xm:sqref>B17:B100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00"/>
  <sheetViews>
    <sheetView topLeftCell="A10" zoomScaleNormal="100" zoomScalePageLayoutView="60" workbookViewId="0">
      <selection activeCell="E18" sqref="E18"/>
    </sheetView>
  </sheetViews>
  <sheetFormatPr defaultRowHeight="12.75"/>
  <cols>
    <col min="1" max="1" width="10.28515625" customWidth="1"/>
    <col min="2" max="2" width="11.5703125"/>
    <col min="3" max="3" width="12.28515625" customWidth="1"/>
    <col min="4" max="4" width="51.85546875" customWidth="1"/>
    <col min="5" max="5" width="17.7109375" customWidth="1"/>
    <col min="6" max="6" width="51.85546875" customWidth="1"/>
    <col min="7" max="1025" width="11.5703125"/>
  </cols>
  <sheetData>
    <row r="1" spans="1:1024" s="26" customFormat="1" ht="18">
      <c r="A1" s="31" t="s">
        <v>10</v>
      </c>
      <c r="B1" s="31">
        <f>'Sprint 04 Backlog'!B1+1</f>
        <v>5</v>
      </c>
      <c r="C1" s="31"/>
      <c r="D1" s="25" t="s">
        <v>2</v>
      </c>
      <c r="E1" s="34"/>
      <c r="F1" s="31"/>
      <c r="AMI1" s="34"/>
      <c r="AMJ1" s="34"/>
    </row>
    <row r="2" spans="1:1024" s="26" customFormat="1">
      <c r="A2" s="31" t="s">
        <v>136</v>
      </c>
      <c r="B2" s="27">
        <f>'Sprint 04 Backlog'!B2+7</f>
        <v>43795</v>
      </c>
      <c r="C2" s="31"/>
      <c r="D2" s="28" t="s">
        <v>152</v>
      </c>
      <c r="E2" s="31"/>
      <c r="F2" s="31"/>
      <c r="AMI2" s="34"/>
      <c r="AMJ2" s="34"/>
    </row>
    <row r="3" spans="1:1024" s="26" customFormat="1">
      <c r="A3" s="31" t="s">
        <v>138</v>
      </c>
      <c r="B3" s="27">
        <f>B2+7</f>
        <v>43802</v>
      </c>
      <c r="C3" s="31"/>
      <c r="D3" s="31"/>
      <c r="E3" s="31"/>
      <c r="F3" s="31"/>
      <c r="AMI3" s="34"/>
      <c r="AMJ3" s="34"/>
    </row>
    <row r="4" spans="1:1024" s="26" customFormat="1">
      <c r="A4" s="31" t="s">
        <v>139</v>
      </c>
      <c r="B4" s="27">
        <f>B2+9</f>
        <v>43804</v>
      </c>
      <c r="C4" s="31"/>
      <c r="D4" s="31"/>
      <c r="E4" s="31"/>
      <c r="F4" s="31"/>
      <c r="AMI4" s="34"/>
      <c r="AMJ4" s="34"/>
    </row>
    <row r="5" spans="1:1024" s="26" customFormat="1">
      <c r="A5" s="31"/>
      <c r="B5" s="29"/>
      <c r="C5" s="31"/>
      <c r="D5" s="31"/>
      <c r="E5" s="31"/>
      <c r="F5" s="31"/>
      <c r="AMI5" s="34"/>
      <c r="AMJ5" s="34"/>
    </row>
    <row r="6" spans="1:1024" s="26" customFormat="1">
      <c r="A6" s="31"/>
      <c r="B6" s="30" t="s">
        <v>11</v>
      </c>
      <c r="C6" s="31" t="s">
        <v>140</v>
      </c>
      <c r="D6" s="31"/>
      <c r="E6" s="31"/>
      <c r="F6" s="31"/>
      <c r="AMI6" s="34"/>
      <c r="AMJ6" s="34"/>
    </row>
    <row r="7" spans="1:1024" s="26" customFormat="1">
      <c r="A7" s="31" t="s">
        <v>141</v>
      </c>
      <c r="B7" s="31">
        <f>COUNTA(D17:D995)</f>
        <v>13</v>
      </c>
      <c r="C7" s="31"/>
      <c r="D7" s="31"/>
      <c r="E7" s="31"/>
      <c r="F7" s="31"/>
      <c r="AMI7" s="34"/>
      <c r="AMJ7" s="34"/>
    </row>
    <row r="8" spans="1:1024" s="26" customFormat="1">
      <c r="A8" s="31" t="s">
        <v>142</v>
      </c>
      <c r="B8" s="31">
        <f t="shared" ref="B8:B14" si="0">B7-C8</f>
        <v>9</v>
      </c>
      <c r="C8" s="31">
        <v>4</v>
      </c>
      <c r="D8" s="31"/>
      <c r="E8" s="31"/>
      <c r="F8" s="31"/>
      <c r="AMI8" s="34"/>
      <c r="AMJ8" s="34"/>
    </row>
    <row r="9" spans="1:1024" s="26" customFormat="1">
      <c r="A9" s="31" t="s">
        <v>143</v>
      </c>
      <c r="B9" s="31">
        <f t="shared" si="0"/>
        <v>9</v>
      </c>
      <c r="C9" s="31">
        <f>COUNTIF(E$17:E$995, "Completed Day 2")</f>
        <v>0</v>
      </c>
      <c r="D9" s="31"/>
      <c r="E9" s="31"/>
      <c r="F9" s="31"/>
      <c r="AMI9" s="34"/>
      <c r="AMJ9" s="34"/>
    </row>
    <row r="10" spans="1:1024" s="26" customFormat="1">
      <c r="A10" s="31" t="s">
        <v>144</v>
      </c>
      <c r="B10" s="31">
        <f t="shared" si="0"/>
        <v>9</v>
      </c>
      <c r="C10" s="31">
        <f>COUNTIF(E$17:E$995, "Completed Day 3")</f>
        <v>0</v>
      </c>
      <c r="D10" s="31"/>
      <c r="E10" s="31"/>
      <c r="F10" s="31"/>
      <c r="AMI10" s="34"/>
      <c r="AMJ10" s="34"/>
    </row>
    <row r="11" spans="1:1024" s="26" customFormat="1">
      <c r="A11" s="31" t="s">
        <v>145</v>
      </c>
      <c r="B11" s="31">
        <f t="shared" si="0"/>
        <v>9</v>
      </c>
      <c r="C11" s="31">
        <f>COUNTIF(E$17:E$995, "Completed Day 4")</f>
        <v>0</v>
      </c>
      <c r="D11" s="31"/>
      <c r="E11" s="31"/>
      <c r="F11" s="31"/>
      <c r="AMI11" s="34"/>
      <c r="AMJ11" s="34"/>
    </row>
    <row r="12" spans="1:1024" s="26" customFormat="1">
      <c r="A12" s="31" t="s">
        <v>146</v>
      </c>
      <c r="B12" s="31">
        <f t="shared" si="0"/>
        <v>9</v>
      </c>
      <c r="C12" s="31">
        <f>COUNTIF(E$17:E$995, "Completed Day 5")</f>
        <v>0</v>
      </c>
      <c r="D12" s="31"/>
      <c r="E12" s="31"/>
      <c r="F12" s="31"/>
      <c r="AMI12" s="34"/>
      <c r="AMJ12" s="34"/>
    </row>
    <row r="13" spans="1:1024" s="26" customFormat="1">
      <c r="A13" s="31" t="s">
        <v>147</v>
      </c>
      <c r="B13" s="31">
        <f t="shared" si="0"/>
        <v>9</v>
      </c>
      <c r="C13" s="31">
        <f>COUNTIF(E$17:E$995, "Completed Day 6")</f>
        <v>0</v>
      </c>
      <c r="D13" s="31"/>
      <c r="E13" s="31"/>
      <c r="F13" s="31"/>
      <c r="AMI13" s="34"/>
      <c r="AMJ13" s="34"/>
    </row>
    <row r="14" spans="1:1024" s="26" customFormat="1">
      <c r="A14" s="31" t="s">
        <v>148</v>
      </c>
      <c r="B14" s="31">
        <f t="shared" si="0"/>
        <v>9</v>
      </c>
      <c r="C14" s="31">
        <f>COUNTIF(E$17:E$995, "Completed Day 7")</f>
        <v>0</v>
      </c>
      <c r="D14" s="31"/>
      <c r="E14" s="31"/>
      <c r="F14" s="31"/>
      <c r="AMI14" s="34"/>
      <c r="AMJ14" s="34"/>
    </row>
    <row r="15" spans="1:1024" s="26" customFormat="1">
      <c r="A15" s="31"/>
      <c r="B15" s="31"/>
      <c r="C15" s="31"/>
      <c r="D15" s="31"/>
      <c r="E15" s="31"/>
      <c r="F15" s="31"/>
      <c r="AMI15" s="34"/>
      <c r="AMJ15" s="34"/>
    </row>
    <row r="16" spans="1:1024">
      <c r="A16" s="32" t="s">
        <v>149</v>
      </c>
      <c r="B16" s="32" t="s">
        <v>22</v>
      </c>
      <c r="C16" s="32" t="s">
        <v>150</v>
      </c>
      <c r="D16" s="32" t="s">
        <v>151</v>
      </c>
      <c r="E16" s="32" t="s">
        <v>27</v>
      </c>
      <c r="F16" s="32" t="s">
        <v>31</v>
      </c>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c r="AMJ16" s="34"/>
    </row>
    <row r="17" spans="1:6" ht="25.5">
      <c r="A17" s="34">
        <v>1</v>
      </c>
      <c r="B17" s="33"/>
      <c r="C17" s="34"/>
      <c r="D17" s="18" t="s">
        <v>85</v>
      </c>
      <c r="E17" s="18" t="s">
        <v>86</v>
      </c>
      <c r="F17" s="18" t="s">
        <v>87</v>
      </c>
    </row>
    <row r="18" spans="1:6" ht="38.25">
      <c r="A18" s="34">
        <v>2</v>
      </c>
      <c r="B18" s="33"/>
      <c r="C18" s="34"/>
      <c r="D18" s="18" t="s">
        <v>89</v>
      </c>
      <c r="E18" s="18" t="s">
        <v>90</v>
      </c>
      <c r="F18" s="18" t="s">
        <v>91</v>
      </c>
    </row>
    <row r="19" spans="1:6" ht="51">
      <c r="A19" s="34">
        <v>3</v>
      </c>
      <c r="B19" s="33"/>
      <c r="C19" s="34"/>
      <c r="D19" s="18" t="s">
        <v>93</v>
      </c>
      <c r="E19" s="18" t="s">
        <v>94</v>
      </c>
      <c r="F19" s="20" t="s">
        <v>95</v>
      </c>
    </row>
    <row r="20" spans="1:6" ht="25.5">
      <c r="A20" s="34">
        <v>4</v>
      </c>
      <c r="B20" s="33"/>
      <c r="C20" s="34"/>
      <c r="D20" s="18" t="s">
        <v>97</v>
      </c>
      <c r="E20" s="18" t="s">
        <v>98</v>
      </c>
      <c r="F20" s="18" t="s">
        <v>99</v>
      </c>
    </row>
    <row r="21" spans="1:6" ht="38.25">
      <c r="A21" s="34">
        <v>5</v>
      </c>
      <c r="B21" s="33"/>
      <c r="C21" s="34"/>
      <c r="D21" s="18" t="s">
        <v>101</v>
      </c>
      <c r="E21" s="18" t="s">
        <v>102</v>
      </c>
      <c r="F21" s="18" t="s">
        <v>103</v>
      </c>
    </row>
    <row r="22" spans="1:6" ht="38.25">
      <c r="A22" s="34">
        <v>6</v>
      </c>
      <c r="B22" s="33"/>
      <c r="C22" s="34"/>
      <c r="D22" s="18" t="s">
        <v>105</v>
      </c>
      <c r="E22" s="18" t="s">
        <v>106</v>
      </c>
      <c r="F22" s="18" t="s">
        <v>107</v>
      </c>
    </row>
    <row r="23" spans="1:6" ht="51">
      <c r="A23" s="34">
        <v>7</v>
      </c>
      <c r="B23" s="33"/>
      <c r="C23" s="34"/>
      <c r="D23" s="20" t="s">
        <v>109</v>
      </c>
      <c r="E23" s="20" t="s">
        <v>110</v>
      </c>
      <c r="F23" s="20" t="s">
        <v>111</v>
      </c>
    </row>
    <row r="24" spans="1:6" ht="38.25">
      <c r="A24" s="34">
        <v>8</v>
      </c>
      <c r="B24" s="33"/>
      <c r="C24" s="34"/>
      <c r="D24" s="20" t="s">
        <v>113</v>
      </c>
      <c r="E24" s="20" t="s">
        <v>114</v>
      </c>
      <c r="F24" s="20" t="s">
        <v>115</v>
      </c>
    </row>
    <row r="25" spans="1:6" ht="76.5">
      <c r="A25" s="34">
        <v>9</v>
      </c>
      <c r="B25" s="33"/>
      <c r="C25" s="34"/>
      <c r="D25" s="20" t="s">
        <v>117</v>
      </c>
      <c r="E25" s="20" t="s">
        <v>118</v>
      </c>
      <c r="F25" s="20" t="s">
        <v>119</v>
      </c>
    </row>
    <row r="26" spans="1:6" ht="38.25">
      <c r="A26" s="34">
        <v>10</v>
      </c>
      <c r="B26" s="33"/>
      <c r="C26" s="34"/>
      <c r="D26" s="20" t="s">
        <v>121</v>
      </c>
      <c r="E26" s="20" t="s">
        <v>122</v>
      </c>
      <c r="F26" s="20" t="s">
        <v>123</v>
      </c>
    </row>
    <row r="27" spans="1:6" ht="38.25">
      <c r="A27" s="34">
        <v>11</v>
      </c>
      <c r="B27" s="33"/>
      <c r="C27" s="34"/>
      <c r="D27" s="20" t="s">
        <v>125</v>
      </c>
      <c r="E27" s="20" t="s">
        <v>126</v>
      </c>
      <c r="F27" s="20" t="s">
        <v>127</v>
      </c>
    </row>
    <row r="28" spans="1:6" ht="76.5">
      <c r="A28" s="34">
        <v>12</v>
      </c>
      <c r="B28" s="33"/>
      <c r="C28" s="34"/>
      <c r="D28" s="20" t="s">
        <v>129</v>
      </c>
      <c r="E28" s="20" t="s">
        <v>130</v>
      </c>
      <c r="F28" s="20" t="s">
        <v>131</v>
      </c>
    </row>
    <row r="29" spans="1:6" ht="63.75">
      <c r="A29" s="34">
        <v>13</v>
      </c>
      <c r="B29" s="33"/>
      <c r="C29" s="34"/>
      <c r="D29" s="20" t="s">
        <v>133</v>
      </c>
      <c r="E29" s="20" t="s">
        <v>134</v>
      </c>
      <c r="F29" s="20" t="s">
        <v>135</v>
      </c>
    </row>
    <row r="30" spans="1:6">
      <c r="A30" s="34">
        <v>14</v>
      </c>
      <c r="B30" s="33"/>
      <c r="C30" s="34"/>
      <c r="D30" s="33"/>
      <c r="E30" s="35"/>
      <c r="F30" s="34"/>
    </row>
    <row r="31" spans="1:6">
      <c r="A31" s="34">
        <v>15</v>
      </c>
      <c r="B31" s="33"/>
      <c r="C31" s="34"/>
      <c r="D31" s="33"/>
      <c r="E31" s="35"/>
      <c r="F31" s="34"/>
    </row>
    <row r="32" spans="1:6">
      <c r="A32" s="34">
        <v>16</v>
      </c>
      <c r="B32" s="33"/>
      <c r="C32" s="34"/>
      <c r="D32" s="33"/>
      <c r="E32" s="35"/>
      <c r="F32" s="34"/>
    </row>
    <row r="33" spans="1:5">
      <c r="A33" s="34">
        <v>17</v>
      </c>
      <c r="B33" s="33"/>
      <c r="C33" s="34"/>
      <c r="D33" s="33"/>
      <c r="E33" s="35"/>
    </row>
    <row r="34" spans="1:5">
      <c r="A34" s="34">
        <v>18</v>
      </c>
      <c r="B34" s="33"/>
      <c r="C34" s="34"/>
      <c r="D34" s="33"/>
      <c r="E34" s="35"/>
    </row>
    <row r="35" spans="1:5">
      <c r="A35" s="34">
        <v>19</v>
      </c>
      <c r="B35" s="33"/>
      <c r="C35" s="34"/>
      <c r="D35" s="33"/>
      <c r="E35" s="35"/>
    </row>
    <row r="36" spans="1:5">
      <c r="A36" s="34">
        <v>20</v>
      </c>
      <c r="B36" s="33"/>
      <c r="C36" s="34"/>
      <c r="D36" s="33"/>
      <c r="E36" s="35"/>
    </row>
    <row r="37" spans="1:5">
      <c r="A37" s="34">
        <v>21</v>
      </c>
      <c r="B37" s="33"/>
      <c r="C37" s="34"/>
      <c r="D37" s="33"/>
      <c r="E37" s="35"/>
    </row>
    <row r="38" spans="1:5">
      <c r="A38" s="34">
        <v>22</v>
      </c>
      <c r="B38" s="33"/>
      <c r="C38" s="34"/>
      <c r="D38" s="33"/>
      <c r="E38" s="35"/>
    </row>
    <row r="39" spans="1:5">
      <c r="A39" s="34">
        <v>23</v>
      </c>
      <c r="B39" s="33"/>
      <c r="C39" s="34"/>
      <c r="D39" s="33"/>
      <c r="E39" s="35"/>
    </row>
    <row r="40" spans="1:5">
      <c r="A40" s="34">
        <v>24</v>
      </c>
      <c r="B40" s="33"/>
      <c r="C40" s="34"/>
      <c r="D40" s="33"/>
      <c r="E40" s="35"/>
    </row>
    <row r="41" spans="1:5">
      <c r="A41" s="34">
        <v>25</v>
      </c>
      <c r="B41" s="33"/>
      <c r="C41" s="34"/>
      <c r="D41" s="33"/>
      <c r="E41" s="35"/>
    </row>
    <row r="42" spans="1:5">
      <c r="A42" s="34">
        <v>26</v>
      </c>
      <c r="B42" s="33"/>
      <c r="C42" s="34"/>
      <c r="D42" s="33"/>
      <c r="E42" s="35"/>
    </row>
    <row r="43" spans="1:5">
      <c r="A43" s="34">
        <v>27</v>
      </c>
      <c r="B43" s="33"/>
      <c r="C43" s="34"/>
      <c r="D43" s="33"/>
      <c r="E43" s="35"/>
    </row>
    <row r="44" spans="1:5">
      <c r="A44" s="34">
        <v>28</v>
      </c>
      <c r="B44" s="33"/>
      <c r="C44" s="34"/>
      <c r="D44" s="33"/>
      <c r="E44" s="35"/>
    </row>
    <row r="45" spans="1:5">
      <c r="A45" s="34">
        <v>29</v>
      </c>
      <c r="B45" s="33"/>
      <c r="C45" s="34"/>
      <c r="D45" s="33"/>
      <c r="E45" s="35"/>
    </row>
    <row r="46" spans="1:5">
      <c r="A46" s="34">
        <v>30</v>
      </c>
      <c r="B46" s="33"/>
      <c r="C46" s="34"/>
      <c r="D46" s="33"/>
      <c r="E46" s="35"/>
    </row>
    <row r="47" spans="1:5">
      <c r="A47" s="34">
        <v>31</v>
      </c>
      <c r="B47" s="33"/>
      <c r="C47" s="34"/>
      <c r="D47" s="33"/>
      <c r="E47" s="35"/>
    </row>
    <row r="48" spans="1:5">
      <c r="A48" s="34">
        <v>32</v>
      </c>
      <c r="B48" s="33"/>
      <c r="C48" s="34"/>
      <c r="D48" s="33"/>
      <c r="E48" s="35"/>
    </row>
    <row r="49" spans="1:5">
      <c r="A49" s="34">
        <v>33</v>
      </c>
      <c r="B49" s="33"/>
      <c r="C49" s="34"/>
      <c r="D49" s="33"/>
      <c r="E49" s="35"/>
    </row>
    <row r="50" spans="1:5">
      <c r="A50" s="34">
        <v>34</v>
      </c>
      <c r="B50" s="33"/>
      <c r="C50" s="34"/>
      <c r="D50" s="33"/>
      <c r="E50" s="35"/>
    </row>
    <row r="51" spans="1:5">
      <c r="A51" s="34">
        <v>35</v>
      </c>
      <c r="B51" s="33"/>
      <c r="C51" s="34"/>
      <c r="D51" s="33"/>
      <c r="E51" s="35"/>
    </row>
    <row r="52" spans="1:5">
      <c r="A52" s="34">
        <v>36</v>
      </c>
      <c r="B52" s="33"/>
      <c r="C52" s="34"/>
      <c r="D52" s="33"/>
      <c r="E52" s="35"/>
    </row>
    <row r="53" spans="1:5">
      <c r="A53" s="34">
        <v>37</v>
      </c>
      <c r="B53" s="33"/>
      <c r="C53" s="34"/>
      <c r="D53" s="33"/>
      <c r="E53" s="35"/>
    </row>
    <row r="54" spans="1:5">
      <c r="A54" s="34">
        <v>38</v>
      </c>
      <c r="B54" s="33"/>
      <c r="C54" s="34"/>
      <c r="D54" s="33"/>
      <c r="E54" s="35"/>
    </row>
    <row r="55" spans="1:5">
      <c r="A55" s="34">
        <v>39</v>
      </c>
      <c r="B55" s="33"/>
      <c r="C55" s="34"/>
      <c r="D55" s="33"/>
      <c r="E55" s="35"/>
    </row>
    <row r="56" spans="1:5">
      <c r="A56" s="34">
        <v>40</v>
      </c>
      <c r="B56" s="33"/>
      <c r="C56" s="34"/>
      <c r="D56" s="33"/>
      <c r="E56" s="35"/>
    </row>
    <row r="57" spans="1:5">
      <c r="A57" s="34">
        <v>41</v>
      </c>
      <c r="B57" s="33"/>
      <c r="C57" s="34"/>
      <c r="D57" s="33"/>
      <c r="E57" s="35"/>
    </row>
    <row r="58" spans="1:5">
      <c r="A58" s="34">
        <v>42</v>
      </c>
      <c r="B58" s="33"/>
      <c r="C58" s="34"/>
      <c r="D58" s="33"/>
      <c r="E58" s="35"/>
    </row>
    <row r="59" spans="1:5">
      <c r="A59" s="34">
        <v>43</v>
      </c>
      <c r="B59" s="33"/>
      <c r="C59" s="34"/>
      <c r="D59" s="33"/>
      <c r="E59" s="35"/>
    </row>
    <row r="60" spans="1:5">
      <c r="A60" s="34">
        <v>44</v>
      </c>
      <c r="B60" s="33"/>
      <c r="C60" s="34"/>
      <c r="D60" s="33"/>
      <c r="E60" s="35"/>
    </row>
    <row r="61" spans="1:5">
      <c r="A61" s="34">
        <v>45</v>
      </c>
      <c r="B61" s="33"/>
      <c r="C61" s="34"/>
      <c r="D61" s="33"/>
      <c r="E61" s="35"/>
    </row>
    <row r="62" spans="1:5">
      <c r="A62" s="34">
        <v>46</v>
      </c>
      <c r="B62" s="33"/>
      <c r="C62" s="34"/>
      <c r="D62" s="33"/>
      <c r="E62" s="35"/>
    </row>
    <row r="63" spans="1:5">
      <c r="A63" s="34">
        <v>47</v>
      </c>
      <c r="B63" s="33"/>
      <c r="C63" s="34"/>
      <c r="D63" s="33"/>
      <c r="E63" s="35"/>
    </row>
    <row r="64" spans="1:5">
      <c r="A64" s="34">
        <v>48</v>
      </c>
      <c r="B64" s="33"/>
      <c r="C64" s="34"/>
      <c r="D64" s="33"/>
      <c r="E64" s="35"/>
    </row>
    <row r="65" spans="1:5">
      <c r="A65" s="34">
        <v>49</v>
      </c>
      <c r="B65" s="33"/>
      <c r="C65" s="34"/>
      <c r="D65" s="33"/>
      <c r="E65" s="35"/>
    </row>
    <row r="66" spans="1:5">
      <c r="A66" s="34">
        <v>50</v>
      </c>
      <c r="B66" s="33"/>
      <c r="C66" s="34"/>
      <c r="D66" s="33"/>
      <c r="E66" s="35"/>
    </row>
    <row r="67" spans="1:5">
      <c r="A67" s="34">
        <v>51</v>
      </c>
      <c r="B67" s="33"/>
      <c r="C67" s="34"/>
      <c r="D67" s="33"/>
      <c r="E67" s="35"/>
    </row>
    <row r="68" spans="1:5">
      <c r="A68" s="34">
        <v>52</v>
      </c>
      <c r="B68" s="33"/>
      <c r="C68" s="34"/>
      <c r="D68" s="33"/>
      <c r="E68" s="35"/>
    </row>
    <row r="69" spans="1:5">
      <c r="A69" s="34">
        <v>53</v>
      </c>
      <c r="B69" s="33"/>
      <c r="C69" s="34"/>
      <c r="D69" s="33"/>
      <c r="E69" s="35"/>
    </row>
    <row r="70" spans="1:5">
      <c r="A70" s="34">
        <v>54</v>
      </c>
      <c r="B70" s="33"/>
      <c r="C70" s="34"/>
      <c r="D70" s="33"/>
      <c r="E70" s="35"/>
    </row>
    <row r="71" spans="1:5">
      <c r="A71" s="34">
        <v>55</v>
      </c>
      <c r="B71" s="33"/>
      <c r="C71" s="34"/>
      <c r="D71" s="33"/>
      <c r="E71" s="35"/>
    </row>
    <row r="72" spans="1:5">
      <c r="A72" s="34">
        <v>56</v>
      </c>
      <c r="B72" s="33"/>
      <c r="C72" s="34"/>
      <c r="D72" s="33"/>
      <c r="E72" s="35"/>
    </row>
    <row r="73" spans="1:5">
      <c r="A73" s="34">
        <v>57</v>
      </c>
      <c r="B73" s="33"/>
      <c r="C73" s="34"/>
      <c r="D73" s="33"/>
      <c r="E73" s="35"/>
    </row>
    <row r="74" spans="1:5">
      <c r="A74" s="34">
        <v>58</v>
      </c>
      <c r="B74" s="33"/>
      <c r="C74" s="34"/>
      <c r="D74" s="33"/>
      <c r="E74" s="35"/>
    </row>
    <row r="75" spans="1:5">
      <c r="A75" s="34">
        <v>59</v>
      </c>
      <c r="B75" s="33"/>
      <c r="C75" s="34"/>
      <c r="D75" s="33"/>
      <c r="E75" s="35"/>
    </row>
    <row r="76" spans="1:5">
      <c r="A76" s="34">
        <v>60</v>
      </c>
      <c r="B76" s="33"/>
      <c r="C76" s="34"/>
      <c r="D76" s="33"/>
      <c r="E76" s="35"/>
    </row>
    <row r="77" spans="1:5">
      <c r="A77" s="34">
        <v>61</v>
      </c>
      <c r="B77" s="33"/>
      <c r="C77" s="34"/>
      <c r="D77" s="33"/>
      <c r="E77" s="35"/>
    </row>
    <row r="78" spans="1:5">
      <c r="A78" s="34">
        <v>62</v>
      </c>
      <c r="B78" s="33"/>
      <c r="C78" s="34"/>
      <c r="D78" s="33"/>
      <c r="E78" s="35"/>
    </row>
    <row r="79" spans="1:5">
      <c r="A79" s="34">
        <v>63</v>
      </c>
      <c r="B79" s="33"/>
      <c r="C79" s="34"/>
      <c r="D79" s="33"/>
      <c r="E79" s="35"/>
    </row>
    <row r="80" spans="1:5">
      <c r="A80" s="34">
        <v>64</v>
      </c>
      <c r="B80" s="33"/>
      <c r="C80" s="34"/>
      <c r="D80" s="33"/>
      <c r="E80" s="35"/>
    </row>
    <row r="81" spans="1:5">
      <c r="A81" s="34">
        <v>65</v>
      </c>
      <c r="B81" s="33"/>
      <c r="C81" s="34"/>
      <c r="D81" s="33"/>
      <c r="E81" s="35"/>
    </row>
    <row r="82" spans="1:5">
      <c r="A82" s="34">
        <v>66</v>
      </c>
      <c r="B82" s="33"/>
      <c r="C82" s="34"/>
      <c r="D82" s="33"/>
      <c r="E82" s="35"/>
    </row>
    <row r="83" spans="1:5">
      <c r="A83" s="34">
        <v>67</v>
      </c>
      <c r="B83" s="33"/>
      <c r="C83" s="34"/>
      <c r="D83" s="33"/>
      <c r="E83" s="35"/>
    </row>
    <row r="84" spans="1:5">
      <c r="A84" s="34">
        <v>68</v>
      </c>
      <c r="B84" s="33"/>
      <c r="C84" s="34"/>
      <c r="D84" s="33"/>
      <c r="E84" s="35"/>
    </row>
    <row r="85" spans="1:5">
      <c r="A85" s="34">
        <v>69</v>
      </c>
      <c r="B85" s="33"/>
      <c r="C85" s="34"/>
      <c r="D85" s="33"/>
      <c r="E85" s="35"/>
    </row>
    <row r="86" spans="1:5">
      <c r="A86" s="34">
        <v>70</v>
      </c>
      <c r="B86" s="33"/>
      <c r="C86" s="34"/>
      <c r="D86" s="33"/>
      <c r="E86" s="35"/>
    </row>
    <row r="87" spans="1:5">
      <c r="A87" s="34">
        <v>71</v>
      </c>
      <c r="B87" s="33"/>
      <c r="C87" s="34"/>
      <c r="D87" s="33"/>
      <c r="E87" s="35"/>
    </row>
    <row r="88" spans="1:5">
      <c r="A88" s="34">
        <v>72</v>
      </c>
      <c r="B88" s="33"/>
      <c r="C88" s="34"/>
      <c r="D88" s="33"/>
      <c r="E88" s="35"/>
    </row>
    <row r="89" spans="1:5">
      <c r="A89" s="34">
        <v>73</v>
      </c>
      <c r="B89" s="33"/>
      <c r="C89" s="34"/>
      <c r="D89" s="33"/>
      <c r="E89" s="35"/>
    </row>
    <row r="90" spans="1:5">
      <c r="A90" s="34">
        <v>74</v>
      </c>
      <c r="B90" s="33"/>
      <c r="C90" s="34"/>
      <c r="D90" s="33"/>
      <c r="E90" s="35"/>
    </row>
    <row r="91" spans="1:5">
      <c r="A91" s="34">
        <v>75</v>
      </c>
      <c r="B91" s="33"/>
      <c r="C91" s="34"/>
      <c r="D91" s="33"/>
      <c r="E91" s="35"/>
    </row>
    <row r="92" spans="1:5">
      <c r="A92" s="34">
        <v>76</v>
      </c>
      <c r="B92" s="33"/>
      <c r="C92" s="34"/>
      <c r="D92" s="33"/>
      <c r="E92" s="35"/>
    </row>
    <row r="93" spans="1:5">
      <c r="A93" s="34">
        <v>77</v>
      </c>
      <c r="B93" s="33"/>
      <c r="C93" s="34"/>
      <c r="D93" s="33"/>
      <c r="E93" s="35"/>
    </row>
    <row r="94" spans="1:5">
      <c r="A94" s="34">
        <v>78</v>
      </c>
      <c r="B94" s="33"/>
      <c r="C94" s="34"/>
      <c r="D94" s="33"/>
      <c r="E94" s="35"/>
    </row>
    <row r="95" spans="1:5">
      <c r="A95" s="34">
        <v>79</v>
      </c>
      <c r="B95" s="33"/>
      <c r="C95" s="34"/>
      <c r="D95" s="33"/>
      <c r="E95" s="35"/>
    </row>
    <row r="96" spans="1:5">
      <c r="A96" s="34">
        <v>80</v>
      </c>
      <c r="B96" s="33"/>
      <c r="C96" s="34"/>
      <c r="D96" s="33"/>
      <c r="E96" s="35"/>
    </row>
    <row r="97" spans="1:5">
      <c r="A97" s="34">
        <v>81</v>
      </c>
      <c r="B97" s="33"/>
      <c r="C97" s="34"/>
      <c r="D97" s="33"/>
      <c r="E97" s="35"/>
    </row>
    <row r="98" spans="1:5">
      <c r="A98" s="34">
        <v>82</v>
      </c>
      <c r="B98" s="33"/>
      <c r="C98" s="34"/>
      <c r="D98" s="33"/>
      <c r="E98" s="35"/>
    </row>
    <row r="99" spans="1:5">
      <c r="A99" s="34">
        <v>83</v>
      </c>
      <c r="B99" s="33"/>
      <c r="C99" s="34"/>
      <c r="D99" s="33"/>
      <c r="E99" s="35"/>
    </row>
    <row r="100" spans="1:5">
      <c r="A100" s="34">
        <v>84</v>
      </c>
      <c r="B100" s="33"/>
      <c r="C100" s="34"/>
      <c r="D100" s="33"/>
      <c r="E100" s="35"/>
    </row>
  </sheetData>
  <dataValidations count="5">
    <dataValidation operator="equal" allowBlank="1" showInputMessage="1" showErrorMessage="1" promptTitle="Task ID" prompt="This is just an arbitrary unique (per sprint) integer assigned to a task, used by the team to refer to that task. " sqref="A17:A100" xr:uid="{00000000-0002-0000-0500-000000000000}">
      <formula1>0</formula1>
      <formula2>0</formula2>
    </dataValidation>
    <dataValidation type="list" operator="equal" allowBlank="1" showInputMessage="1" showErrorMessage="1" promptTitle="Select Feature ID from Product Backlog" sqref="C17:C100" xr:uid="{00000000-0002-0000-0500-000002000000}">
      <formula1>#REF!</formula1>
      <formula2>0</formula2>
    </dataValidation>
    <dataValidation type="list" operator="equal" allowBlank="1" showInputMessage="1" showErrorMessage="1" errorTitle="Wrong Value" error="This cell may only contain a valid status value (hint: use the drop-down selection list) or be left blank (hint: use the Delete key)" promptTitle="Implementation Status" prompt="Leave blank until task is begun._x000a_Select &quot;In Work&quot; when started (for long tasks only)._x000a_Select Completed ONLY when this task is done._x000a_    Select &quot;Completed Day 1&quot; if finished on the first day, and_x000a_    similarly for &quot;Completed on Day 2&quot; et. al." sqref="E30:E100" xr:uid="{00000000-0002-0000-0500-000003000000}">
      <formula1>"In Work,Completed Day 1,Completed Day 2,Completed Day 3,Completed Day 4,Completed Day 5,Completed Day 6,Completed Day 7,"</formula1>
      <formula2>0</formula2>
    </dataValidation>
    <dataValidation operator="equal" allowBlank="1" showInputMessage="1" showErrorMessage="1" promptTitle="OPTIONAL" prompt="You may add any notes here that help understand the requirements and scope for this task" sqref="F30:F100" xr:uid="{00000000-0002-0000-0500-000004000000}">
      <formula1>0</formula1>
      <formula2>0</formula2>
    </dataValidation>
    <dataValidation operator="equal" allowBlank="1" showInputMessage="1" showErrorMessage="1" promptTitle="Task Description" sqref="D30:D100" xr:uid="{00000000-0002-0000-0500-000005000000}">
      <formula1>0</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drawing r:id="rId1"/>
  <extLs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Feature ID from Product Backlog" xr:uid="{00000000-0002-0000-0500-000001000000}">
          <x14:formula1>
            <xm:f>'Product Backlog'!$A$24:$A$96</xm:f>
          </x14:formula1>
          <x14:formula2>
            <xm:f>0</xm:f>
          </x14:formula2>
          <xm:sqref>B17:B100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160</cp:revision>
  <dcterms:created xsi:type="dcterms:W3CDTF">2016-03-21T22:16:37Z</dcterms:created>
  <dcterms:modified xsi:type="dcterms:W3CDTF">2019-11-29T03:29:08Z</dcterms:modified>
  <cp:category/>
  <cp:contentStatus/>
</cp:coreProperties>
</file>