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95" activeTab="10"/>
  </bookViews>
  <sheets>
    <sheet name="集团会员分布" sheetId="18" r:id="rId1"/>
    <sheet name="江苏" sheetId="1" r:id="rId2"/>
    <sheet name="上海" sheetId="5" r:id="rId3"/>
    <sheet name="江西" sheetId="6" r:id="rId4"/>
    <sheet name="广东" sheetId="10" r:id="rId5"/>
    <sheet name="鄂中" sheetId="11" r:id="rId6"/>
    <sheet name="武汉" sheetId="12" r:id="rId7"/>
    <sheet name="湘北" sheetId="13" r:id="rId8"/>
    <sheet name="湘南" sheetId="14" r:id="rId9"/>
    <sheet name="长沙" sheetId="15" r:id="rId10"/>
    <sheet name="江西天顺" sheetId="9" r:id="rId11"/>
  </sheets>
  <calcPr calcId="144525"/>
</workbook>
</file>

<file path=xl/sharedStrings.xml><?xml version="1.0" encoding="utf-8"?>
<sst xmlns="http://schemas.openxmlformats.org/spreadsheetml/2006/main" count="1184" uniqueCount="60">
  <si>
    <t>主题：</t>
  </si>
  <si>
    <t>对分公司会员分布情况进行初步认知</t>
  </si>
  <si>
    <t>口径：</t>
  </si>
  <si>
    <t>订单数据基础过滤（积分兑换订单及订金订单、服务性商品及行政赠品、塑料袋），消费日期取20181127-20191127，生命周期及等级日期为20191127</t>
  </si>
  <si>
    <t>注：1、河北新兴由于会员标签暂时没有计算不在该次分析范围内
2、该表会员为该EXCEL其他分公司之和</t>
  </si>
  <si>
    <t>结论：</t>
  </si>
  <si>
    <r>
      <t>1、年龄40以下女性年产值高于男性，年龄40以上男性年产值高于女性
2、女性各年龄阶段年毛利率普遍高于男性
3、沉睡至流失阶段会员占比为</t>
    </r>
    <r>
      <rPr>
        <sz val="14"/>
        <color rgb="FFFF0000"/>
        <rFont val="宋体"/>
        <charset val="134"/>
        <scheme val="minor"/>
      </rPr>
      <t>54%</t>
    </r>
    <r>
      <rPr>
        <sz val="11"/>
        <color theme="1"/>
        <rFont val="宋体"/>
        <charset val="134"/>
        <scheme val="minor"/>
      </rPr>
      <t>，忠诚与高活跃会员占比为</t>
    </r>
    <r>
      <rPr>
        <sz val="14"/>
        <color rgb="FFFF0000"/>
        <rFont val="宋体"/>
        <charset val="134"/>
        <scheme val="minor"/>
      </rPr>
      <t>9.5%</t>
    </r>
    <r>
      <rPr>
        <sz val="11"/>
        <color theme="1"/>
        <rFont val="宋体"/>
        <charset val="134"/>
        <scheme val="minor"/>
      </rPr>
      <t>，未消费会员占比为</t>
    </r>
    <r>
      <rPr>
        <sz val="14"/>
        <color rgb="FFFF0000"/>
        <rFont val="宋体"/>
        <charset val="134"/>
        <scheme val="minor"/>
      </rPr>
      <t>26%</t>
    </r>
    <r>
      <rPr>
        <sz val="11"/>
        <color theme="1"/>
        <rFont val="宋体"/>
        <charset val="134"/>
        <scheme val="minor"/>
      </rPr>
      <t xml:space="preserve">
4、L6及以上的会员以</t>
    </r>
    <r>
      <rPr>
        <sz val="14"/>
        <color rgb="FFFF0000"/>
        <rFont val="宋体"/>
        <charset val="134"/>
        <scheme val="minor"/>
      </rPr>
      <t>14%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rgb="FFFF0000"/>
        <rFont val="宋体"/>
        <charset val="134"/>
        <scheme val="minor"/>
      </rPr>
      <t>62%</t>
    </r>
    <r>
      <rPr>
        <sz val="11"/>
        <color theme="1"/>
        <rFont val="宋体"/>
        <charset val="134"/>
        <scheme val="minor"/>
      </rPr>
      <t>的销售</t>
    </r>
  </si>
  <si>
    <t>PART1:</t>
  </si>
  <si>
    <t>分公司总会员数，过去一年有消费会员消费情况</t>
  </si>
  <si>
    <t>总会员数：</t>
  </si>
  <si>
    <t>近一年有消费会员数量</t>
  </si>
  <si>
    <t>年产值</t>
  </si>
  <si>
    <t>年毛利额</t>
  </si>
  <si>
    <t>年购买次数</t>
  </si>
  <si>
    <t>年毛利率</t>
  </si>
  <si>
    <t>PART2:</t>
  </si>
  <si>
    <t>分公司会员年龄性别情况</t>
  </si>
  <si>
    <r>
      <rPr>
        <b/>
        <sz val="12"/>
        <color theme="1"/>
        <rFont val="宋体"/>
        <charset val="134"/>
        <scheme val="minor"/>
      </rPr>
      <t>注：</t>
    </r>
    <r>
      <rPr>
        <sz val="11"/>
        <color theme="1"/>
        <rFont val="宋体"/>
        <charset val="134"/>
        <scheme val="minor"/>
      </rPr>
      <t>1、20为20-25岁之间的会员，包含20不包含25，依此类推
2、年龄“其他”包含年龄&gt;90或者年龄&lt;20或者年龄为空的人</t>
    </r>
  </si>
  <si>
    <t>性别</t>
  </si>
  <si>
    <t>年龄</t>
  </si>
  <si>
    <t>会员人数</t>
  </si>
  <si>
    <t>女</t>
  </si>
  <si>
    <t>其他</t>
  </si>
  <si>
    <t>男</t>
  </si>
  <si>
    <t>不明</t>
  </si>
  <si>
    <t>PART3:</t>
  </si>
  <si>
    <t>分公司会员生命周期情况</t>
  </si>
  <si>
    <r>
      <rPr>
        <b/>
        <sz val="12"/>
        <color theme="1"/>
        <rFont val="宋体"/>
        <charset val="134"/>
        <scheme val="minor"/>
      </rPr>
      <t>注：</t>
    </r>
    <r>
      <rPr>
        <sz val="11"/>
        <color theme="1"/>
        <rFont val="宋体"/>
        <charset val="134"/>
        <scheme val="minor"/>
      </rPr>
      <t xml:space="preserve">生命周期定义为：
未消费会员：注册但历史未消费会员；
低活跃会员：近55天消费1次会员；
忠诚会员：近55天每隔20天至少购买1次的会员；
高活跃会员：除去忠诚会员，近55天有至少2次购买的会员；
低沉睡会员：以前有消费，近55天~110天未消费会员；
高沉睡会员：以前有消费，近110天~180天未消费会员；
流失会员：以前有消费但超过180天未消费会员
</t>
    </r>
    <r>
      <rPr>
        <sz val="11"/>
        <color rgb="FFFF0000"/>
        <rFont val="宋体"/>
        <charset val="134"/>
        <scheme val="minor"/>
      </rPr>
      <t>近一年有消费会员和生命周期数据可能会有差异，主要是由于近一年有消费定义为近一年消费金额&gt;0，如果会员消费有退单可能不会记为近一年有消费，而生命周期只要有消费行为发生就会发生改变。</t>
    </r>
  </si>
  <si>
    <t>生命周期</t>
  </si>
  <si>
    <t>会员数</t>
  </si>
  <si>
    <t>近一年有消费会员数</t>
  </si>
  <si>
    <t>年消费次数</t>
  </si>
  <si>
    <t>会员数占比</t>
  </si>
  <si>
    <t>未消费会员</t>
  </si>
  <si>
    <t>低活跃会员</t>
  </si>
  <si>
    <t>高活跃会员</t>
  </si>
  <si>
    <t>忠诚会员</t>
  </si>
  <si>
    <t>低沉睡会员</t>
  </si>
  <si>
    <t>高沉睡会员</t>
  </si>
  <si>
    <t>流失会员</t>
  </si>
  <si>
    <t>PART4:</t>
  </si>
  <si>
    <t>分公司会员等级情况</t>
  </si>
  <si>
    <r>
      <rPr>
        <b/>
        <sz val="12"/>
        <color theme="1"/>
        <rFont val="宋体"/>
        <charset val="134"/>
        <scheme val="minor"/>
      </rPr>
      <t>注：</t>
    </r>
    <r>
      <rPr>
        <sz val="11"/>
        <color theme="1"/>
        <rFont val="宋体"/>
        <charset val="134"/>
        <scheme val="minor"/>
      </rPr>
      <t>1、</t>
    </r>
    <r>
      <rPr>
        <sz val="11"/>
        <color rgb="FFFF0000"/>
        <rFont val="宋体"/>
        <charset val="134"/>
        <scheme val="minor"/>
      </rPr>
      <t>会员数占比分母为L1-L10等级会员总数，其余占比类似</t>
    </r>
    <r>
      <rPr>
        <sz val="11"/>
        <color theme="1"/>
        <rFont val="宋体"/>
        <charset val="134"/>
        <scheme val="minor"/>
      </rPr>
      <t xml:space="preserve">
2、会员等级由系统自动打标，由于其取整逻辑及升降级逻辑，与近一年是否有消费逻辑会有所差异
3、等级为空会员代表系统还没给这些会员打上等级标识，需要会员系统进行系统修复
4、等级为0的会员数据可能会有系统错误，需要会员系统进行系统修复</t>
    </r>
  </si>
  <si>
    <t>等级</t>
  </si>
  <si>
    <t>会员销售占比</t>
  </si>
  <si>
    <t>会员毛利占比</t>
  </si>
  <si>
    <t>年销售</t>
  </si>
  <si>
    <t>年毛利</t>
  </si>
  <si>
    <t>?</t>
  </si>
  <si>
    <r>
      <t>1、年龄40以下女性年产值高于男性，年龄40以上男性年产值高于女性
2、女性各年龄阶段年毛利率均高于男性
3、沉睡至流失阶段会员毛利率高，会员占比达到</t>
    </r>
    <r>
      <rPr>
        <sz val="14"/>
        <color rgb="FFFF0000"/>
        <rFont val="宋体"/>
        <charset val="134"/>
        <scheme val="minor"/>
      </rPr>
      <t>48%</t>
    </r>
    <r>
      <rPr>
        <sz val="11"/>
        <color theme="1"/>
        <rFont val="宋体"/>
        <charset val="134"/>
        <scheme val="minor"/>
      </rPr>
      <t>，忠诚与高活跃会员占比达到</t>
    </r>
    <r>
      <rPr>
        <sz val="14"/>
        <color theme="0" tint="-0.25"/>
        <rFont val="宋体"/>
        <charset val="134"/>
        <scheme val="minor"/>
      </rPr>
      <t>9.6%</t>
    </r>
    <r>
      <rPr>
        <sz val="11"/>
        <color theme="1"/>
        <rFont val="宋体"/>
        <charset val="134"/>
        <scheme val="minor"/>
      </rPr>
      <t>，需要重点挽回流失会员
4、L6及以上的会员以</t>
    </r>
    <r>
      <rPr>
        <sz val="14"/>
        <color theme="0" tint="-0.499984740745262"/>
        <rFont val="宋体"/>
        <charset val="134"/>
        <scheme val="minor"/>
      </rPr>
      <t>13%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theme="0" tint="-0.499984740745262"/>
        <rFont val="宋体"/>
        <charset val="134"/>
        <scheme val="minor"/>
      </rPr>
      <t>60%</t>
    </r>
    <r>
      <rPr>
        <sz val="11"/>
        <color theme="1"/>
        <rFont val="宋体"/>
        <charset val="134"/>
        <scheme val="minor"/>
      </rPr>
      <t>的销售，需要重点维护</t>
    </r>
  </si>
  <si>
    <r>
      <t>1、总体来说，上海公司会员年产值较低，购买次数不足，但毛利率较高
2、年龄40以下女性年产值高于男性，年龄40以上男性年产值高于女性
3、沉睡至流失阶段会员占比达到</t>
    </r>
    <r>
      <rPr>
        <sz val="14"/>
        <color rgb="FFFF0000"/>
        <rFont val="宋体"/>
        <charset val="134"/>
        <scheme val="minor"/>
      </rPr>
      <t>63%</t>
    </r>
    <r>
      <rPr>
        <sz val="11"/>
        <color theme="1"/>
        <rFont val="宋体"/>
        <charset val="134"/>
        <scheme val="minor"/>
      </rPr>
      <t>，而忠诚与高活跃会员占比只有</t>
    </r>
    <r>
      <rPr>
        <sz val="14"/>
        <color rgb="FFFF0000"/>
        <rFont val="宋体"/>
        <charset val="134"/>
        <scheme val="minor"/>
      </rPr>
      <t>5.2%</t>
    </r>
    <r>
      <rPr>
        <sz val="11"/>
        <color theme="1"/>
        <rFont val="宋体"/>
        <charset val="134"/>
        <scheme val="minor"/>
      </rPr>
      <t>，需要重点注意改善会员结构
4、L6及以上的会员以</t>
    </r>
    <r>
      <rPr>
        <sz val="14"/>
        <color rgb="FFFF0000"/>
        <rFont val="宋体"/>
        <charset val="134"/>
        <scheme val="minor"/>
      </rPr>
      <t>7%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theme="0" tint="-0.499984740745262"/>
        <rFont val="宋体"/>
        <charset val="134"/>
        <scheme val="minor"/>
      </rPr>
      <t>48%</t>
    </r>
    <r>
      <rPr>
        <sz val="11"/>
        <color theme="1"/>
        <rFont val="宋体"/>
        <charset val="134"/>
        <scheme val="minor"/>
      </rPr>
      <t>的销售，一方面高价值会员人均销售更高需要重点维护，另一方面，人数占比不足需要重点将低等级会员转化为高等级会员，增加高等级会员会员基数</t>
    </r>
  </si>
  <si>
    <r>
      <rPr>
        <b/>
        <sz val="12"/>
        <color theme="1"/>
        <rFont val="宋体"/>
        <charset val="134"/>
        <scheme val="minor"/>
      </rPr>
      <t>注：</t>
    </r>
    <r>
      <rPr>
        <sz val="11"/>
        <color theme="1"/>
        <rFont val="宋体"/>
        <charset val="134"/>
        <scheme val="minor"/>
      </rPr>
      <t>1、</t>
    </r>
    <r>
      <rPr>
        <sz val="11"/>
        <color rgb="FFFF0000"/>
        <rFont val="宋体"/>
        <charset val="134"/>
        <scheme val="minor"/>
      </rPr>
      <t>会员数占比分母为L1-L10等级会员总数，其余占比类似</t>
    </r>
    <r>
      <rPr>
        <sz val="11"/>
        <color theme="1"/>
        <rFont val="宋体"/>
        <charset val="134"/>
        <scheme val="minor"/>
      </rPr>
      <t xml:space="preserve">
2、会员等级由系统自动打标，由于其取整逻辑及升降级逻辑，与近一年是否有消费逻辑会有所差异
3、等级为空会员代表系统还没给这些会员打上等级标识，需要会员系统进行系统修复
4、等级为0的会员数据可能会有系统错误，需要会员系统进行系统修复</t>
    </r>
  </si>
  <si>
    <r>
      <t>1、总体来说，江西公司会员年产值较高，购买次数较多，但毛利率较低
2、年龄60以下女性年产值高于男性，年龄60以上男性年产值高于女性
3、沉睡至流失阶段会员占比达到</t>
    </r>
    <r>
      <rPr>
        <sz val="14"/>
        <color rgb="FFFF0000"/>
        <rFont val="宋体"/>
        <charset val="134"/>
        <scheme val="minor"/>
      </rPr>
      <t>60%</t>
    </r>
    <r>
      <rPr>
        <sz val="11"/>
        <color theme="1"/>
        <rFont val="宋体"/>
        <charset val="134"/>
        <scheme val="minor"/>
      </rPr>
      <t>，忠诚与高活跃会员占比达到</t>
    </r>
    <r>
      <rPr>
        <sz val="14"/>
        <color theme="0" tint="-0.25"/>
        <rFont val="宋体"/>
        <charset val="134"/>
        <scheme val="minor"/>
      </rPr>
      <t>9.6%</t>
    </r>
    <r>
      <rPr>
        <sz val="11"/>
        <color theme="1"/>
        <rFont val="宋体"/>
        <charset val="134"/>
        <scheme val="minor"/>
      </rPr>
      <t>，需要重点挽回流失会员
4、L6及以上的会员以</t>
    </r>
    <r>
      <rPr>
        <sz val="14"/>
        <color theme="0" tint="-0.25"/>
        <rFont val="宋体"/>
        <charset val="134"/>
        <scheme val="minor"/>
      </rPr>
      <t>21%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theme="0" tint="-0.25"/>
        <rFont val="宋体"/>
        <charset val="134"/>
        <scheme val="minor"/>
      </rPr>
      <t>58%</t>
    </r>
    <r>
      <rPr>
        <sz val="11"/>
        <color theme="1"/>
        <rFont val="宋体"/>
        <charset val="134"/>
        <scheme val="minor"/>
      </rPr>
      <t>的销售，高等级会员人群基数大，需要重点提升销售占比</t>
    </r>
  </si>
  <si>
    <r>
      <t>1、总体来说，广东公司会员数较少，年产值较低，购买次数较多，客单价不足
2、年龄55以下女性年产值高于男性，年龄55以上男性年产值高于女性
3、沉睡至流失阶段会员占比达到</t>
    </r>
    <r>
      <rPr>
        <sz val="14"/>
        <color rgb="FFFF0000"/>
        <rFont val="宋体"/>
        <charset val="134"/>
        <scheme val="minor"/>
      </rPr>
      <t>58%</t>
    </r>
    <r>
      <rPr>
        <sz val="11"/>
        <color theme="1"/>
        <rFont val="宋体"/>
        <charset val="134"/>
        <scheme val="minor"/>
      </rPr>
      <t>，忠诚与高活跃会员占比达到</t>
    </r>
    <r>
      <rPr>
        <sz val="14"/>
        <color rgb="FFFF0000"/>
        <rFont val="宋体"/>
        <charset val="134"/>
        <scheme val="minor"/>
      </rPr>
      <t>10.6%</t>
    </r>
    <r>
      <rPr>
        <sz val="11"/>
        <color theme="1"/>
        <rFont val="宋体"/>
        <charset val="134"/>
        <scheme val="minor"/>
      </rPr>
      <t>，需要重点挽回流失会员，精细化运营活跃度高的会员
4、L6及以上的会员以</t>
    </r>
    <r>
      <rPr>
        <sz val="14"/>
        <color rgb="FFFF0000"/>
        <rFont val="宋体"/>
        <charset val="134"/>
        <scheme val="minor"/>
      </rPr>
      <t>9.7%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theme="0" tint="-0.25"/>
        <rFont val="宋体"/>
        <charset val="134"/>
        <scheme val="minor"/>
      </rPr>
      <t>55%</t>
    </r>
    <r>
      <rPr>
        <sz val="11"/>
        <color theme="1"/>
        <rFont val="宋体"/>
        <charset val="134"/>
        <scheme val="minor"/>
      </rPr>
      <t>的销售，需重点提升高等级会员人数占比</t>
    </r>
  </si>
  <si>
    <r>
      <t>1、总体来说，鄂中公司年产值较高，购买次数较多
2、年龄55以下女性年产值高于男性，年龄55以上男性年产值高于女性
3、沉睡至流失阶段会员占比达到</t>
    </r>
    <r>
      <rPr>
        <sz val="14"/>
        <color rgb="FFFF0000"/>
        <rFont val="宋体"/>
        <charset val="134"/>
        <scheme val="minor"/>
      </rPr>
      <t>49%</t>
    </r>
    <r>
      <rPr>
        <sz val="11"/>
        <color theme="1"/>
        <rFont val="宋体"/>
        <charset val="134"/>
        <scheme val="minor"/>
      </rPr>
      <t>，忠诚与高活跃会员占比达到</t>
    </r>
    <r>
      <rPr>
        <sz val="14"/>
        <color rgb="FFFF0000"/>
        <rFont val="宋体"/>
        <charset val="134"/>
        <scheme val="minor"/>
      </rPr>
      <t>10.7%</t>
    </r>
    <r>
      <rPr>
        <sz val="11"/>
        <color theme="1"/>
        <rFont val="宋体"/>
        <charset val="134"/>
        <scheme val="minor"/>
      </rPr>
      <t>，需要重点精细化运营活跃度高的会员
4、L6及以上的会员以</t>
    </r>
    <r>
      <rPr>
        <sz val="14"/>
        <color theme="0" tint="-0.25"/>
        <rFont val="宋体"/>
        <charset val="134"/>
        <scheme val="minor"/>
      </rPr>
      <t>13.6%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theme="0" tint="-0.25"/>
        <rFont val="宋体"/>
        <charset val="134"/>
        <scheme val="minor"/>
      </rPr>
      <t>62%</t>
    </r>
    <r>
      <rPr>
        <sz val="11"/>
        <color theme="1"/>
        <rFont val="宋体"/>
        <charset val="134"/>
        <scheme val="minor"/>
      </rPr>
      <t>的销售</t>
    </r>
  </si>
  <si>
    <r>
      <t>1、总体来说，武汉公司年产值较高，毛利率较低
2、年龄75以下女性年产值高于男性，年龄75以上男性年产值高于女性
3、沉睡至流失阶段会员占比达到</t>
    </r>
    <r>
      <rPr>
        <sz val="14"/>
        <color rgb="FFFF0000"/>
        <rFont val="宋体"/>
        <charset val="134"/>
        <scheme val="minor"/>
      </rPr>
      <t>56.8%</t>
    </r>
    <r>
      <rPr>
        <sz val="11"/>
        <color theme="1"/>
        <rFont val="宋体"/>
        <charset val="134"/>
        <scheme val="minor"/>
      </rPr>
      <t>，忠诚与高活跃会员占比达到</t>
    </r>
    <r>
      <rPr>
        <sz val="14"/>
        <color rgb="FFFF0000"/>
        <rFont val="宋体"/>
        <charset val="134"/>
        <scheme val="minor"/>
      </rPr>
      <t>11%</t>
    </r>
    <r>
      <rPr>
        <sz val="11"/>
        <color theme="1"/>
        <rFont val="宋体"/>
        <charset val="134"/>
        <scheme val="minor"/>
      </rPr>
      <t>，需要重点挽回流失会员，并精细化运营活跃度高的会员
4、L6及以上的会员以</t>
    </r>
    <r>
      <rPr>
        <sz val="14"/>
        <color theme="0" tint="-0.25"/>
        <rFont val="宋体"/>
        <charset val="134"/>
        <scheme val="minor"/>
      </rPr>
      <t>15.7%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theme="0" tint="-0.25"/>
        <rFont val="宋体"/>
        <charset val="134"/>
        <scheme val="minor"/>
      </rPr>
      <t>66%</t>
    </r>
    <r>
      <rPr>
        <sz val="11"/>
        <color theme="1"/>
        <rFont val="宋体"/>
        <charset val="134"/>
        <scheme val="minor"/>
      </rPr>
      <t>的销售</t>
    </r>
  </si>
  <si>
    <r>
      <t>1、总体来说，湘北公司会员人群基础大，年产值极高，购买次数很多，毛利率很高
2、年龄40以下女性年产值高于男性，年龄40以上男性年产值高于女性
3、沉睡至流失阶段会员占比达到</t>
    </r>
    <r>
      <rPr>
        <sz val="14"/>
        <color rgb="FFFF0000"/>
        <rFont val="宋体"/>
        <charset val="134"/>
        <scheme val="minor"/>
      </rPr>
      <t>59%</t>
    </r>
    <r>
      <rPr>
        <sz val="11"/>
        <color theme="1"/>
        <rFont val="宋体"/>
        <charset val="134"/>
        <scheme val="minor"/>
      </rPr>
      <t>，忠诚与高活跃会员占比达到</t>
    </r>
    <r>
      <rPr>
        <sz val="14"/>
        <color rgb="FFFF0000"/>
        <rFont val="宋体"/>
        <charset val="134"/>
        <scheme val="minor"/>
      </rPr>
      <t>12%</t>
    </r>
    <r>
      <rPr>
        <sz val="11"/>
        <color theme="1"/>
        <rFont val="宋体"/>
        <charset val="134"/>
        <scheme val="minor"/>
      </rPr>
      <t>，需要重点挽回流失会员，并精细化运营活跃度高的会员
4、L6及以上的会员以</t>
    </r>
    <r>
      <rPr>
        <sz val="14"/>
        <color rgb="FFFF0000"/>
        <rFont val="宋体"/>
        <charset val="134"/>
        <scheme val="minor"/>
      </rPr>
      <t>26%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theme="0" tint="-0.25"/>
        <rFont val="宋体"/>
        <charset val="134"/>
        <scheme val="minor"/>
      </rPr>
      <t>60%</t>
    </r>
    <r>
      <rPr>
        <sz val="11"/>
        <color theme="1"/>
        <rFont val="宋体"/>
        <charset val="134"/>
        <scheme val="minor"/>
      </rPr>
      <t>的销售，高等级会员人数占比较高，需要重点提升销售占比</t>
    </r>
  </si>
  <si>
    <r>
      <t>1、总体来说，湘南公司会员年产值较高，购买次数较多
2、年龄40以下女性年产值高于男性，年龄40以上男性年产值高于女性
3、沉睡至流失阶段会员占比达到</t>
    </r>
    <r>
      <rPr>
        <sz val="14"/>
        <color rgb="FFFF0000"/>
        <rFont val="宋体"/>
        <charset val="134"/>
        <scheme val="minor"/>
      </rPr>
      <t>59.5%</t>
    </r>
    <r>
      <rPr>
        <sz val="11"/>
        <color theme="1"/>
        <rFont val="宋体"/>
        <charset val="134"/>
        <scheme val="minor"/>
      </rPr>
      <t>，忠诚与高活跃会员占比达到</t>
    </r>
    <r>
      <rPr>
        <sz val="14"/>
        <color rgb="FFFF0000"/>
        <rFont val="宋体"/>
        <charset val="134"/>
        <scheme val="minor"/>
      </rPr>
      <t>10.9%</t>
    </r>
    <r>
      <rPr>
        <sz val="11"/>
        <color theme="1"/>
        <rFont val="宋体"/>
        <charset val="134"/>
        <scheme val="minor"/>
      </rPr>
      <t>，需要重点挽回流失会员，并精细化运营活跃度高的会员
4、L6及以上的会员以</t>
    </r>
    <r>
      <rPr>
        <sz val="14"/>
        <color theme="0" tint="-0.25"/>
        <rFont val="宋体"/>
        <charset val="134"/>
        <scheme val="minor"/>
      </rPr>
      <t>16.7%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theme="0" tint="-0.25"/>
        <rFont val="宋体"/>
        <charset val="134"/>
        <scheme val="minor"/>
      </rPr>
      <t>66%</t>
    </r>
    <r>
      <rPr>
        <sz val="11"/>
        <color theme="1"/>
        <rFont val="宋体"/>
        <charset val="134"/>
        <scheme val="minor"/>
      </rPr>
      <t>的销售</t>
    </r>
  </si>
  <si>
    <r>
      <t>1、总体来说，长沙公司会员年产值较高，毛利率偏低
2、年龄40以下女性年产值高于男性，年龄40以上男性年产值高于女性
3、沉睡至流失阶段会员占比达到</t>
    </r>
    <r>
      <rPr>
        <sz val="14"/>
        <color rgb="FFFF0000"/>
        <rFont val="宋体"/>
        <charset val="134"/>
        <scheme val="minor"/>
      </rPr>
      <t>48.7%</t>
    </r>
    <r>
      <rPr>
        <sz val="11"/>
        <color theme="1"/>
        <rFont val="宋体"/>
        <charset val="134"/>
        <scheme val="minor"/>
      </rPr>
      <t>，忠诚与高活跃会员占比达到</t>
    </r>
    <r>
      <rPr>
        <sz val="14"/>
        <color theme="0" tint="-0.25"/>
        <rFont val="宋体"/>
        <charset val="134"/>
        <scheme val="minor"/>
      </rPr>
      <t>8.5%</t>
    </r>
    <r>
      <rPr>
        <sz val="11"/>
        <color theme="1"/>
        <rFont val="宋体"/>
        <charset val="134"/>
        <scheme val="minor"/>
      </rPr>
      <t>，需重点挽回流失会员及对会员进行活跃度提升
4、L6及以上的会员以</t>
    </r>
    <r>
      <rPr>
        <sz val="14"/>
        <color theme="0" tint="-0.25"/>
        <rFont val="宋体"/>
        <charset val="134"/>
        <scheme val="minor"/>
      </rPr>
      <t>15.5%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theme="0" tint="-0.25"/>
        <rFont val="宋体"/>
        <charset val="134"/>
        <scheme val="minor"/>
      </rPr>
      <t>64%</t>
    </r>
    <r>
      <rPr>
        <sz val="11"/>
        <color theme="1"/>
        <rFont val="宋体"/>
        <charset val="134"/>
        <scheme val="minor"/>
      </rPr>
      <t>的销售</t>
    </r>
  </si>
  <si>
    <r>
      <t>1、总体来说，长沙公司会员人群基数不大，年产值较低
2、年龄70以下女性年产值高于男性，年龄70以上男性年产值高于女性
3、沉睡至流失阶段会员占比达到</t>
    </r>
    <r>
      <rPr>
        <sz val="14"/>
        <color theme="0" tint="-0.25"/>
        <rFont val="宋体"/>
        <charset val="134"/>
        <scheme val="minor"/>
      </rPr>
      <t>35%</t>
    </r>
    <r>
      <rPr>
        <sz val="11"/>
        <color theme="1"/>
        <rFont val="宋体"/>
        <charset val="134"/>
        <scheme val="minor"/>
      </rPr>
      <t>，忠诚与高活跃会员占比达到</t>
    </r>
    <r>
      <rPr>
        <sz val="14"/>
        <color rgb="FFFF0000"/>
        <rFont val="宋体"/>
        <charset val="134"/>
        <scheme val="minor"/>
      </rPr>
      <t>14.2%</t>
    </r>
    <r>
      <rPr>
        <sz val="11"/>
        <color theme="1"/>
        <rFont val="宋体"/>
        <charset val="134"/>
        <scheme val="minor"/>
      </rPr>
      <t>，需重点提升高活跃度会员产值及依存性，目标至少保持住现有会员结构
4、L6及以上的会员以</t>
    </r>
    <r>
      <rPr>
        <sz val="14"/>
        <color theme="0" tint="-0.25"/>
        <rFont val="宋体"/>
        <charset val="134"/>
        <scheme val="minor"/>
      </rPr>
      <t>15%</t>
    </r>
    <r>
      <rPr>
        <sz val="11"/>
        <color theme="1"/>
        <rFont val="宋体"/>
        <charset val="134"/>
        <scheme val="minor"/>
      </rPr>
      <t>的人数达到了</t>
    </r>
    <r>
      <rPr>
        <sz val="14"/>
        <color theme="0" tint="-0.25"/>
        <rFont val="宋体"/>
        <charset val="134"/>
        <scheme val="minor"/>
      </rPr>
      <t>63%</t>
    </r>
    <r>
      <rPr>
        <sz val="11"/>
        <color theme="1"/>
        <rFont val="宋体"/>
        <charset val="134"/>
        <scheme val="minor"/>
      </rPr>
      <t>的销售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</si>
</sst>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_ "/>
    <numFmt numFmtId="178" formatCode="0.0%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4"/>
      <color theme="0" tint="-0.25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color theme="0" tint="-0.499984740745262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A4" sqref="A4"/>
    </sheetView>
  </sheetViews>
  <sheetFormatPr defaultColWidth="9" defaultRowHeight="14.4"/>
  <cols>
    <col min="1" max="1" width="11.5" customWidth="1"/>
    <col min="2" max="2" width="11.3796296296296" customWidth="1"/>
    <col min="3" max="3" width="10.8796296296296" customWidth="1"/>
    <col min="4" max="4" width="10.5" customWidth="1"/>
    <col min="10" max="10" width="11.25" customWidth="1"/>
    <col min="11" max="12" width="12.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ht="30" customHeight="1" spans="1:6">
      <c r="A3" s="17" t="s">
        <v>4</v>
      </c>
      <c r="B3" s="17"/>
      <c r="C3" s="17"/>
      <c r="D3" s="17"/>
      <c r="E3" s="17"/>
      <c r="F3" s="17"/>
    </row>
    <row r="4" ht="109" customHeight="1" spans="1:8">
      <c r="A4" s="2" t="s">
        <v>5</v>
      </c>
      <c r="B4" s="3" t="s">
        <v>6</v>
      </c>
      <c r="C4" s="4"/>
      <c r="D4" s="4"/>
      <c r="E4" s="4"/>
      <c r="F4" s="4"/>
      <c r="G4" s="4"/>
      <c r="H4" s="4"/>
    </row>
    <row r="5" customFormat="1" ht="18" customHeight="1" spans="2:8">
      <c r="B5" s="3"/>
      <c r="C5" s="4"/>
      <c r="D5" s="4"/>
      <c r="E5" s="4"/>
      <c r="F5" s="4"/>
      <c r="G5" s="4"/>
      <c r="H5" s="4"/>
    </row>
    <row r="6" s="1" customFormat="1" spans="1:2">
      <c r="A6" s="1" t="s">
        <v>7</v>
      </c>
      <c r="B6" s="1" t="s">
        <v>8</v>
      </c>
    </row>
    <row r="7" customFormat="1"/>
    <row r="8" customFormat="1" spans="1:2">
      <c r="A8" t="s">
        <v>9</v>
      </c>
      <c r="B8" s="5">
        <v>30697749</v>
      </c>
    </row>
    <row r="9" customFormat="1" spans="9:10">
      <c r="I9" s="5"/>
      <c r="J9" s="5"/>
    </row>
    <row r="10" customFormat="1" ht="30" customHeight="1" spans="1:5">
      <c r="A10" s="6" t="s">
        <v>10</v>
      </c>
      <c r="B10" t="s">
        <v>11</v>
      </c>
      <c r="C10" t="s">
        <v>12</v>
      </c>
      <c r="D10" s="6" t="s">
        <v>13</v>
      </c>
      <c r="E10" t="s">
        <v>14</v>
      </c>
    </row>
    <row r="11" customFormat="1" spans="1:5">
      <c r="A11" s="5">
        <v>17788203</v>
      </c>
      <c r="B11" s="7">
        <v>639.0632</v>
      </c>
      <c r="C11" s="7">
        <v>230.5463</v>
      </c>
      <c r="D11" s="8">
        <v>7.56179</v>
      </c>
      <c r="E11" s="9">
        <f>C11/B11</f>
        <v>0.360756651298338</v>
      </c>
    </row>
    <row r="12" customFormat="1"/>
    <row r="13" customFormat="1"/>
    <row r="14" s="1" customFormat="1" spans="1:2">
      <c r="A14" s="1" t="s">
        <v>15</v>
      </c>
      <c r="B14" s="1" t="s">
        <v>16</v>
      </c>
    </row>
    <row r="15" customFormat="1" ht="50.1" customHeight="1" spans="1:6">
      <c r="A15" s="10" t="s">
        <v>17</v>
      </c>
      <c r="B15" s="10"/>
      <c r="C15" s="10"/>
      <c r="D15" s="10"/>
      <c r="E15" s="10"/>
      <c r="F15" s="10"/>
    </row>
    <row r="16" customFormat="1"/>
    <row r="17" customFormat="1" ht="43.2" spans="1:8">
      <c r="A17" t="s">
        <v>18</v>
      </c>
      <c r="B17" t="s">
        <v>19</v>
      </c>
      <c r="C17" t="s">
        <v>20</v>
      </c>
      <c r="D17" s="6" t="s">
        <v>10</v>
      </c>
      <c r="E17" t="s">
        <v>11</v>
      </c>
      <c r="F17" t="s">
        <v>12</v>
      </c>
      <c r="G17" s="6" t="s">
        <v>13</v>
      </c>
      <c r="H17" t="s">
        <v>14</v>
      </c>
    </row>
    <row r="18" customFormat="1" spans="1:10">
      <c r="A18" s="11" t="s">
        <v>21</v>
      </c>
      <c r="B18" s="11">
        <v>20</v>
      </c>
      <c r="C18" s="12">
        <v>791605</v>
      </c>
      <c r="D18" s="12">
        <v>583291</v>
      </c>
      <c r="E18" s="7">
        <v>259.2816</v>
      </c>
      <c r="F18" s="7">
        <v>111.7029</v>
      </c>
      <c r="G18" s="8">
        <v>3.717657</v>
      </c>
      <c r="H18" s="9">
        <f t="shared" ref="H18:H62" si="0">F18/E18</f>
        <v>0.430816918747802</v>
      </c>
      <c r="J18" s="9"/>
    </row>
    <row r="19" customFormat="1" spans="1:10">
      <c r="A19" s="11" t="s">
        <v>21</v>
      </c>
      <c r="B19" s="11">
        <v>25</v>
      </c>
      <c r="C19" s="12">
        <v>1494590</v>
      </c>
      <c r="D19" s="12">
        <v>1004290</v>
      </c>
      <c r="E19" s="7">
        <v>426.6565</v>
      </c>
      <c r="F19" s="7">
        <v>176.2286</v>
      </c>
      <c r="G19" s="8">
        <v>5.287699</v>
      </c>
      <c r="H19" s="9">
        <f t="shared" si="0"/>
        <v>0.413045623352744</v>
      </c>
      <c r="J19" s="9"/>
    </row>
    <row r="20" customFormat="1" spans="1:10">
      <c r="A20" s="11" t="s">
        <v>21</v>
      </c>
      <c r="B20" s="11">
        <v>30</v>
      </c>
      <c r="C20" s="12">
        <v>2474784</v>
      </c>
      <c r="D20" s="12">
        <v>1547856</v>
      </c>
      <c r="E20" s="7">
        <v>555.9659</v>
      </c>
      <c r="F20" s="7">
        <v>218.12</v>
      </c>
      <c r="G20" s="8">
        <v>6.904283</v>
      </c>
      <c r="H20" s="9">
        <f t="shared" si="0"/>
        <v>0.392326220007378</v>
      </c>
      <c r="J20" s="9"/>
    </row>
    <row r="21" customFormat="1" spans="1:10">
      <c r="A21" s="11" t="s">
        <v>21</v>
      </c>
      <c r="B21" s="11">
        <v>35</v>
      </c>
      <c r="C21" s="12">
        <v>1528807</v>
      </c>
      <c r="D21" s="12">
        <v>993378</v>
      </c>
      <c r="E21" s="7">
        <v>636.6159</v>
      </c>
      <c r="F21" s="7">
        <v>242.9984</v>
      </c>
      <c r="G21" s="8">
        <v>7.891656</v>
      </c>
      <c r="H21" s="9">
        <f t="shared" si="0"/>
        <v>0.381703315924092</v>
      </c>
      <c r="J21" s="9"/>
    </row>
    <row r="22" customFormat="1" spans="1:10">
      <c r="A22" s="11" t="s">
        <v>21</v>
      </c>
      <c r="B22" s="11">
        <v>40</v>
      </c>
      <c r="C22" s="12">
        <v>1596852</v>
      </c>
      <c r="D22" s="12">
        <v>1017316</v>
      </c>
      <c r="E22" s="7">
        <v>649.5373</v>
      </c>
      <c r="F22" s="7">
        <v>243.3448</v>
      </c>
      <c r="G22" s="8">
        <v>7.882951</v>
      </c>
      <c r="H22" s="9">
        <f t="shared" si="0"/>
        <v>0.374643303779475</v>
      </c>
      <c r="J22" s="9"/>
    </row>
    <row r="23" customFormat="1" spans="1:10">
      <c r="A23" s="11" t="s">
        <v>21</v>
      </c>
      <c r="B23" s="11">
        <v>45</v>
      </c>
      <c r="C23" s="12">
        <v>1309810</v>
      </c>
      <c r="D23" s="12">
        <v>821734</v>
      </c>
      <c r="E23" s="7">
        <v>720.35</v>
      </c>
      <c r="F23" s="7">
        <v>266.3366</v>
      </c>
      <c r="G23" s="8">
        <v>8.404834</v>
      </c>
      <c r="H23" s="9">
        <f t="shared" si="0"/>
        <v>0.369732213507323</v>
      </c>
      <c r="J23" s="9"/>
    </row>
    <row r="24" customFormat="1" spans="1:10">
      <c r="A24" s="11" t="s">
        <v>21</v>
      </c>
      <c r="B24" s="11">
        <v>50</v>
      </c>
      <c r="C24" s="12">
        <v>1261022</v>
      </c>
      <c r="D24" s="12">
        <v>780798</v>
      </c>
      <c r="E24" s="7">
        <v>709.4874</v>
      </c>
      <c r="F24" s="7">
        <v>257.6007</v>
      </c>
      <c r="G24" s="8">
        <v>8.275067</v>
      </c>
      <c r="H24" s="9">
        <f t="shared" si="0"/>
        <v>0.363080020871407</v>
      </c>
      <c r="J24" s="9"/>
    </row>
    <row r="25" customFormat="1" spans="1:10">
      <c r="A25" s="11" t="s">
        <v>21</v>
      </c>
      <c r="B25" s="11">
        <v>55</v>
      </c>
      <c r="C25" s="12">
        <v>853205</v>
      </c>
      <c r="D25" s="12">
        <v>515779</v>
      </c>
      <c r="E25" s="7">
        <v>809.3571</v>
      </c>
      <c r="F25" s="7">
        <v>283.0706</v>
      </c>
      <c r="G25" s="8">
        <v>9.508196</v>
      </c>
      <c r="H25" s="9">
        <f t="shared" si="0"/>
        <v>0.349747472407421</v>
      </c>
      <c r="J25" s="9"/>
    </row>
    <row r="26" customFormat="1" spans="1:10">
      <c r="A26" s="11" t="s">
        <v>21</v>
      </c>
      <c r="B26" s="11">
        <v>60</v>
      </c>
      <c r="C26" s="12">
        <v>838558</v>
      </c>
      <c r="D26" s="12">
        <v>476585</v>
      </c>
      <c r="E26" s="7">
        <v>777.9581</v>
      </c>
      <c r="F26" s="7">
        <v>265.8293</v>
      </c>
      <c r="G26" s="8">
        <v>9.284136</v>
      </c>
      <c r="H26" s="9">
        <f t="shared" si="0"/>
        <v>0.341701307563993</v>
      </c>
      <c r="J26" s="9"/>
    </row>
    <row r="27" customFormat="1" spans="1:10">
      <c r="A27" s="11" t="s">
        <v>21</v>
      </c>
      <c r="B27" s="11">
        <v>65</v>
      </c>
      <c r="C27" s="12">
        <v>591979</v>
      </c>
      <c r="D27" s="12">
        <v>321240</v>
      </c>
      <c r="E27" s="7">
        <v>877.4262</v>
      </c>
      <c r="F27" s="7">
        <v>290.6859</v>
      </c>
      <c r="G27" s="8">
        <v>10.402969</v>
      </c>
      <c r="H27" s="9">
        <f t="shared" si="0"/>
        <v>0.331293845567867</v>
      </c>
      <c r="J27" s="9"/>
    </row>
    <row r="28" customFormat="1" spans="1:10">
      <c r="A28" s="11" t="s">
        <v>21</v>
      </c>
      <c r="B28" s="11">
        <v>70</v>
      </c>
      <c r="C28" s="12">
        <v>408576</v>
      </c>
      <c r="D28" s="12">
        <v>210970</v>
      </c>
      <c r="E28" s="7">
        <v>930.6032</v>
      </c>
      <c r="F28" s="7">
        <v>302.8333</v>
      </c>
      <c r="G28" s="8">
        <v>10.705081</v>
      </c>
      <c r="H28" s="9">
        <f t="shared" si="0"/>
        <v>0.325416138693699</v>
      </c>
      <c r="J28" s="9"/>
    </row>
    <row r="29" customFormat="1" spans="1:10">
      <c r="A29" s="11" t="s">
        <v>21</v>
      </c>
      <c r="B29" s="11">
        <v>75</v>
      </c>
      <c r="C29" s="12">
        <v>189232</v>
      </c>
      <c r="D29" s="12">
        <v>92389</v>
      </c>
      <c r="E29" s="7">
        <v>1070.6493</v>
      </c>
      <c r="F29" s="7">
        <v>339.3312</v>
      </c>
      <c r="G29" s="8">
        <v>11.771671</v>
      </c>
      <c r="H29" s="9">
        <f t="shared" si="0"/>
        <v>0.316939636536446</v>
      </c>
      <c r="J29" s="9"/>
    </row>
    <row r="30" customFormat="1" spans="1:10">
      <c r="A30" s="11" t="s">
        <v>21</v>
      </c>
      <c r="B30" s="11">
        <v>80</v>
      </c>
      <c r="C30" s="12">
        <v>111462</v>
      </c>
      <c r="D30" s="12">
        <v>49396</v>
      </c>
      <c r="E30" s="7">
        <v>1081.4347</v>
      </c>
      <c r="F30" s="7">
        <v>343.2894</v>
      </c>
      <c r="G30" s="8">
        <v>11.833549</v>
      </c>
      <c r="H30" s="9">
        <f t="shared" si="0"/>
        <v>0.317438861541987</v>
      </c>
      <c r="J30" s="9"/>
    </row>
    <row r="31" customFormat="1" spans="1:10">
      <c r="A31" s="11" t="s">
        <v>21</v>
      </c>
      <c r="B31" s="11">
        <v>85</v>
      </c>
      <c r="C31" s="12">
        <v>14583</v>
      </c>
      <c r="D31" s="11">
        <v>5847</v>
      </c>
      <c r="E31" s="7">
        <v>1107.4752</v>
      </c>
      <c r="F31" s="7">
        <v>352.8177</v>
      </c>
      <c r="G31" s="8">
        <v>11.910552</v>
      </c>
      <c r="H31" s="9">
        <f t="shared" si="0"/>
        <v>0.318578420537092</v>
      </c>
      <c r="J31" s="9"/>
    </row>
    <row r="32" customFormat="1" spans="1:8">
      <c r="A32" s="11" t="s">
        <v>21</v>
      </c>
      <c r="B32" s="11" t="s">
        <v>22</v>
      </c>
      <c r="C32" s="12">
        <v>1574820</v>
      </c>
      <c r="D32" s="12">
        <v>697726</v>
      </c>
      <c r="E32" s="7">
        <v>536.9355</v>
      </c>
      <c r="F32" s="7">
        <v>195.2505</v>
      </c>
      <c r="G32" s="8">
        <v>6.588173</v>
      </c>
      <c r="H32" s="9">
        <f t="shared" si="0"/>
        <v>0.363638649334976</v>
      </c>
    </row>
    <row r="33" customFormat="1" spans="1:8">
      <c r="A33" s="11" t="s">
        <v>23</v>
      </c>
      <c r="B33" s="11">
        <v>20</v>
      </c>
      <c r="C33" s="12">
        <v>570066</v>
      </c>
      <c r="D33" s="12">
        <v>423672</v>
      </c>
      <c r="E33" s="7">
        <v>211.733</v>
      </c>
      <c r="F33" s="7">
        <v>92.8235</v>
      </c>
      <c r="G33" s="8">
        <v>2.991498</v>
      </c>
      <c r="H33" s="9">
        <f t="shared" si="0"/>
        <v>0.438398832491865</v>
      </c>
    </row>
    <row r="34" customFormat="1" spans="1:8">
      <c r="A34" s="11" t="s">
        <v>23</v>
      </c>
      <c r="B34" s="11">
        <v>25</v>
      </c>
      <c r="C34" s="12">
        <v>1080899</v>
      </c>
      <c r="D34" s="12">
        <v>742525</v>
      </c>
      <c r="E34" s="7">
        <v>368.2186</v>
      </c>
      <c r="F34" s="7">
        <v>149.7445</v>
      </c>
      <c r="G34" s="8">
        <v>4.285929</v>
      </c>
      <c r="H34" s="9">
        <f t="shared" si="0"/>
        <v>0.406672829672374</v>
      </c>
    </row>
    <row r="35" customFormat="1" spans="1:8">
      <c r="A35" s="11" t="s">
        <v>23</v>
      </c>
      <c r="B35" s="11">
        <v>30</v>
      </c>
      <c r="C35" s="12">
        <v>1943052</v>
      </c>
      <c r="D35" s="12">
        <v>1170017</v>
      </c>
      <c r="E35" s="7">
        <v>525.6053</v>
      </c>
      <c r="F35" s="7">
        <v>197.5431</v>
      </c>
      <c r="G35" s="8">
        <v>6.199517</v>
      </c>
      <c r="H35" s="9">
        <f t="shared" si="0"/>
        <v>0.375839246674263</v>
      </c>
    </row>
    <row r="36" customFormat="1" spans="1:8">
      <c r="A36" s="11" t="s">
        <v>23</v>
      </c>
      <c r="B36" s="11">
        <v>35</v>
      </c>
      <c r="C36" s="12">
        <v>1217344</v>
      </c>
      <c r="D36" s="12">
        <v>766930</v>
      </c>
      <c r="E36" s="7">
        <v>597.3781</v>
      </c>
      <c r="F36" s="7">
        <v>217.0082</v>
      </c>
      <c r="G36" s="8">
        <v>7.096226</v>
      </c>
      <c r="H36" s="9">
        <f t="shared" si="0"/>
        <v>0.363267752868744</v>
      </c>
    </row>
    <row r="37" customFormat="1" spans="1:8">
      <c r="A37" s="11" t="s">
        <v>23</v>
      </c>
      <c r="B37" s="11">
        <v>40</v>
      </c>
      <c r="C37" s="12">
        <v>1402091</v>
      </c>
      <c r="D37" s="12">
        <v>855271</v>
      </c>
      <c r="E37" s="7">
        <v>643.8735</v>
      </c>
      <c r="F37" s="7">
        <v>228.9251</v>
      </c>
      <c r="G37" s="8">
        <v>7.590242</v>
      </c>
      <c r="H37" s="9">
        <f t="shared" si="0"/>
        <v>0.355543596684752</v>
      </c>
    </row>
    <row r="38" customFormat="1" spans="1:8">
      <c r="A38" s="11" t="s">
        <v>23</v>
      </c>
      <c r="B38" s="11">
        <v>45</v>
      </c>
      <c r="C38" s="12">
        <v>1182441</v>
      </c>
      <c r="D38" s="12">
        <v>728076</v>
      </c>
      <c r="E38" s="7">
        <v>727.0706</v>
      </c>
      <c r="F38" s="7">
        <v>255.5602</v>
      </c>
      <c r="G38" s="8">
        <v>8.315614</v>
      </c>
      <c r="H38" s="9">
        <f t="shared" si="0"/>
        <v>0.351492963681931</v>
      </c>
    </row>
    <row r="39" customFormat="1" spans="1:8">
      <c r="A39" s="11" t="s">
        <v>23</v>
      </c>
      <c r="B39" s="11">
        <v>50</v>
      </c>
      <c r="C39" s="12">
        <v>1200211</v>
      </c>
      <c r="D39" s="12">
        <v>744044</v>
      </c>
      <c r="E39" s="7">
        <v>717.3933</v>
      </c>
      <c r="F39" s="7">
        <v>250.8817</v>
      </c>
      <c r="G39" s="8">
        <v>8.256323</v>
      </c>
      <c r="H39" s="9">
        <f t="shared" si="0"/>
        <v>0.349712912010748</v>
      </c>
    </row>
    <row r="40" customFormat="1" spans="1:8">
      <c r="A40" s="11" t="s">
        <v>23</v>
      </c>
      <c r="B40" s="11">
        <v>55</v>
      </c>
      <c r="C40" s="12">
        <v>795410</v>
      </c>
      <c r="D40" s="12">
        <v>497028</v>
      </c>
      <c r="E40" s="7">
        <v>837.825</v>
      </c>
      <c r="F40" s="7">
        <v>285.844</v>
      </c>
      <c r="G40" s="8">
        <v>9.557204</v>
      </c>
      <c r="H40" s="9">
        <f t="shared" si="0"/>
        <v>0.341173872825471</v>
      </c>
    </row>
    <row r="41" customFormat="1" spans="1:8">
      <c r="A41" s="11" t="s">
        <v>23</v>
      </c>
      <c r="B41" s="11">
        <v>60</v>
      </c>
      <c r="C41" s="12">
        <v>855250</v>
      </c>
      <c r="D41" s="12">
        <v>510526</v>
      </c>
      <c r="E41" s="7">
        <v>808.2632</v>
      </c>
      <c r="F41" s="7">
        <v>271.022</v>
      </c>
      <c r="G41" s="8">
        <v>9.530625</v>
      </c>
      <c r="H41" s="9">
        <f t="shared" si="0"/>
        <v>0.335314041267745</v>
      </c>
    </row>
    <row r="42" customFormat="1" spans="1:8">
      <c r="A42" s="11" t="s">
        <v>23</v>
      </c>
      <c r="B42" s="11">
        <v>65</v>
      </c>
      <c r="C42" s="12">
        <v>633482</v>
      </c>
      <c r="D42" s="12">
        <v>373355</v>
      </c>
      <c r="E42" s="7">
        <v>913.0148</v>
      </c>
      <c r="F42" s="7">
        <v>300.0353</v>
      </c>
      <c r="G42" s="8">
        <v>10.799391</v>
      </c>
      <c r="H42" s="9">
        <f t="shared" si="0"/>
        <v>0.328620412286855</v>
      </c>
    </row>
    <row r="43" customFormat="1" spans="1:8">
      <c r="A43" s="11" t="s">
        <v>23</v>
      </c>
      <c r="B43" s="11">
        <v>70</v>
      </c>
      <c r="C43" s="12">
        <v>470657</v>
      </c>
      <c r="D43" s="12">
        <v>262695</v>
      </c>
      <c r="E43" s="7">
        <v>1012.9669</v>
      </c>
      <c r="F43" s="7">
        <v>326.7201</v>
      </c>
      <c r="G43" s="8">
        <v>11.509674</v>
      </c>
      <c r="H43" s="9">
        <f t="shared" si="0"/>
        <v>0.322537784798299</v>
      </c>
    </row>
    <row r="44" customFormat="1" spans="1:8">
      <c r="A44" s="11" t="s">
        <v>23</v>
      </c>
      <c r="B44" s="11">
        <v>75</v>
      </c>
      <c r="C44" s="12">
        <v>238317</v>
      </c>
      <c r="D44" s="12">
        <v>128241</v>
      </c>
      <c r="E44" s="7">
        <v>1168.8462</v>
      </c>
      <c r="F44" s="7">
        <v>371.7674</v>
      </c>
      <c r="G44" s="8">
        <v>12.643951</v>
      </c>
      <c r="H44" s="9">
        <f t="shared" si="0"/>
        <v>0.318063574146881</v>
      </c>
    </row>
    <row r="45" customFormat="1" spans="1:8">
      <c r="A45" s="11" t="s">
        <v>23</v>
      </c>
      <c r="B45" s="11">
        <v>80</v>
      </c>
      <c r="C45" s="12">
        <v>148939</v>
      </c>
      <c r="D45" s="12">
        <v>73869</v>
      </c>
      <c r="E45" s="7">
        <v>1245.3765</v>
      </c>
      <c r="F45" s="7">
        <v>390.5214</v>
      </c>
      <c r="G45" s="8">
        <v>12.915661</v>
      </c>
      <c r="H45" s="9">
        <f t="shared" si="0"/>
        <v>0.31357697852818</v>
      </c>
    </row>
    <row r="46" customFormat="1" spans="1:8">
      <c r="A46" s="11" t="s">
        <v>23</v>
      </c>
      <c r="B46" s="11">
        <v>85</v>
      </c>
      <c r="C46" s="12">
        <v>19745</v>
      </c>
      <c r="D46" s="12">
        <v>8828</v>
      </c>
      <c r="E46" s="7">
        <v>1287.8067</v>
      </c>
      <c r="F46" s="7">
        <v>410.2078</v>
      </c>
      <c r="G46" s="8">
        <v>13.223493</v>
      </c>
      <c r="H46" s="9">
        <f t="shared" si="0"/>
        <v>0.318532121319139</v>
      </c>
    </row>
    <row r="47" customFormat="1" spans="1:8">
      <c r="A47" s="11" t="s">
        <v>23</v>
      </c>
      <c r="B47" s="11" t="s">
        <v>22</v>
      </c>
      <c r="C47" s="12">
        <v>1441948</v>
      </c>
      <c r="D47" s="12">
        <v>631083</v>
      </c>
      <c r="E47" s="7">
        <v>629.6253</v>
      </c>
      <c r="F47" s="7">
        <v>219.9951</v>
      </c>
      <c r="G47" s="8">
        <v>7.236672</v>
      </c>
      <c r="H47" s="9">
        <f t="shared" si="0"/>
        <v>0.349406385035671</v>
      </c>
    </row>
    <row r="48" customFormat="1" spans="1:8">
      <c r="A48" s="11" t="s">
        <v>24</v>
      </c>
      <c r="B48" s="11">
        <v>20</v>
      </c>
      <c r="C48" s="12">
        <v>4700</v>
      </c>
      <c r="D48" s="11">
        <v>1233</v>
      </c>
      <c r="E48" s="7">
        <v>1038.2531</v>
      </c>
      <c r="F48" s="7">
        <v>327.5915</v>
      </c>
      <c r="G48" s="8">
        <v>11.317112</v>
      </c>
      <c r="H48" s="9">
        <f t="shared" si="0"/>
        <v>0.315521812552257</v>
      </c>
    </row>
    <row r="49" customFormat="1" spans="1:8">
      <c r="A49" s="11" t="s">
        <v>24</v>
      </c>
      <c r="B49" s="11">
        <v>25</v>
      </c>
      <c r="C49" s="12">
        <v>14882</v>
      </c>
      <c r="D49" s="12">
        <v>4752</v>
      </c>
      <c r="E49" s="7">
        <v>755.3644</v>
      </c>
      <c r="F49" s="7">
        <v>266.0053</v>
      </c>
      <c r="G49" s="8">
        <v>9.019149</v>
      </c>
      <c r="H49" s="9">
        <f t="shared" si="0"/>
        <v>0.352154933433453</v>
      </c>
    </row>
    <row r="50" customFormat="1" spans="1:8">
      <c r="A50" s="11" t="s">
        <v>24</v>
      </c>
      <c r="B50" s="11">
        <v>30</v>
      </c>
      <c r="C50" s="12">
        <v>26107</v>
      </c>
      <c r="D50" s="12">
        <v>8947</v>
      </c>
      <c r="E50" s="7">
        <v>737.7784</v>
      </c>
      <c r="F50" s="7">
        <v>254.9978</v>
      </c>
      <c r="G50" s="8">
        <v>9.425505</v>
      </c>
      <c r="H50" s="9">
        <f t="shared" si="0"/>
        <v>0.345629256698217</v>
      </c>
    </row>
    <row r="51" customFormat="1" spans="1:8">
      <c r="A51" s="11" t="s">
        <v>24</v>
      </c>
      <c r="B51" s="11">
        <v>35</v>
      </c>
      <c r="C51" s="12">
        <v>23970</v>
      </c>
      <c r="D51" s="12">
        <v>9127</v>
      </c>
      <c r="E51" s="7">
        <v>753.0311</v>
      </c>
      <c r="F51" s="7">
        <v>268.4203</v>
      </c>
      <c r="G51" s="8">
        <v>10.183192</v>
      </c>
      <c r="H51" s="9">
        <f t="shared" si="0"/>
        <v>0.356453139850399</v>
      </c>
    </row>
    <row r="52" customFormat="1" spans="1:8">
      <c r="A52" s="11" t="s">
        <v>24</v>
      </c>
      <c r="B52" s="11">
        <v>40</v>
      </c>
      <c r="C52" s="12">
        <v>21709</v>
      </c>
      <c r="D52" s="12">
        <v>9357</v>
      </c>
      <c r="E52" s="7">
        <v>785.4793</v>
      </c>
      <c r="F52" s="7">
        <v>280.8037</v>
      </c>
      <c r="G52" s="8">
        <v>10.702682</v>
      </c>
      <c r="H52" s="9">
        <f t="shared" si="0"/>
        <v>0.35749344381195</v>
      </c>
    </row>
    <row r="53" customFormat="1" spans="1:8">
      <c r="A53" s="11" t="s">
        <v>24</v>
      </c>
      <c r="B53" s="11">
        <v>45</v>
      </c>
      <c r="C53" s="12">
        <v>47624</v>
      </c>
      <c r="D53" s="12">
        <v>14493</v>
      </c>
      <c r="E53" s="7">
        <v>744.2947</v>
      </c>
      <c r="F53" s="7">
        <v>254.0211</v>
      </c>
      <c r="G53" s="8">
        <v>9.746084</v>
      </c>
      <c r="H53" s="9">
        <f t="shared" si="0"/>
        <v>0.341291023569024</v>
      </c>
    </row>
    <row r="54" customFormat="1" spans="1:8">
      <c r="A54" s="11" t="s">
        <v>24</v>
      </c>
      <c r="B54" s="11">
        <v>50</v>
      </c>
      <c r="C54" s="12">
        <v>20784</v>
      </c>
      <c r="D54" s="11">
        <v>9962</v>
      </c>
      <c r="E54" s="7">
        <v>863.7896</v>
      </c>
      <c r="F54" s="7">
        <v>286.9137</v>
      </c>
      <c r="G54" s="8">
        <v>11.462557</v>
      </c>
      <c r="H54" s="9">
        <f t="shared" si="0"/>
        <v>0.332156928029696</v>
      </c>
    </row>
    <row r="55" customFormat="1" spans="1:8">
      <c r="A55" s="11" t="s">
        <v>24</v>
      </c>
      <c r="B55" s="11">
        <v>55</v>
      </c>
      <c r="C55" s="12">
        <v>17193</v>
      </c>
      <c r="D55" s="11">
        <v>8979</v>
      </c>
      <c r="E55" s="7">
        <v>1006.5376</v>
      </c>
      <c r="F55" s="7">
        <v>310.1597</v>
      </c>
      <c r="G55" s="8">
        <v>13.221294</v>
      </c>
      <c r="H55" s="9">
        <f t="shared" si="0"/>
        <v>0.308145170135721</v>
      </c>
    </row>
    <row r="56" customFormat="1" spans="1:8">
      <c r="A56" s="11" t="s">
        <v>24</v>
      </c>
      <c r="B56" s="11">
        <v>60</v>
      </c>
      <c r="C56" s="11">
        <v>14829</v>
      </c>
      <c r="D56" s="11">
        <v>7865</v>
      </c>
      <c r="E56" s="7">
        <v>1059.9254</v>
      </c>
      <c r="F56" s="7">
        <v>316.2768</v>
      </c>
      <c r="G56" s="8">
        <v>14.124221</v>
      </c>
      <c r="H56" s="9">
        <f t="shared" si="0"/>
        <v>0.298395339898449</v>
      </c>
    </row>
    <row r="57" customFormat="1" spans="1:8">
      <c r="A57" s="11" t="s">
        <v>24</v>
      </c>
      <c r="B57" s="11">
        <v>65</v>
      </c>
      <c r="C57" s="11">
        <v>12243</v>
      </c>
      <c r="D57" s="11">
        <v>6426</v>
      </c>
      <c r="E57" s="7">
        <v>1085.9418</v>
      </c>
      <c r="F57" s="7">
        <v>314.9233</v>
      </c>
      <c r="G57" s="8">
        <v>14.622159</v>
      </c>
      <c r="H57" s="9">
        <f t="shared" si="0"/>
        <v>0.29000016391302</v>
      </c>
    </row>
    <row r="58" customFormat="1" spans="1:8">
      <c r="A58" s="11" t="s">
        <v>24</v>
      </c>
      <c r="B58" s="11">
        <v>70</v>
      </c>
      <c r="C58" s="11">
        <v>9533</v>
      </c>
      <c r="D58" s="11">
        <v>5138</v>
      </c>
      <c r="E58" s="7">
        <v>1247.2415</v>
      </c>
      <c r="F58" s="7">
        <v>334.4408</v>
      </c>
      <c r="G58" s="8">
        <v>16.352471</v>
      </c>
      <c r="H58" s="9">
        <f t="shared" si="0"/>
        <v>0.268144381020035</v>
      </c>
    </row>
    <row r="59" customFormat="1" spans="1:8">
      <c r="A59" s="11" t="s">
        <v>24</v>
      </c>
      <c r="B59" s="11">
        <v>75</v>
      </c>
      <c r="C59" s="11">
        <v>6313</v>
      </c>
      <c r="D59" s="11">
        <v>3348</v>
      </c>
      <c r="E59" s="7">
        <v>1325.6</v>
      </c>
      <c r="F59" s="7">
        <v>354.9471</v>
      </c>
      <c r="G59" s="8">
        <v>17.41816</v>
      </c>
      <c r="H59" s="9">
        <f t="shared" si="0"/>
        <v>0.267763352444176</v>
      </c>
    </row>
    <row r="60" customFormat="1" spans="1:8">
      <c r="A60" s="11" t="s">
        <v>24</v>
      </c>
      <c r="B60" s="11">
        <v>80</v>
      </c>
      <c r="C60" s="11">
        <v>3210</v>
      </c>
      <c r="D60" s="11">
        <v>1527</v>
      </c>
      <c r="E60" s="7">
        <v>1275.9807</v>
      </c>
      <c r="F60" s="7">
        <v>362.8184</v>
      </c>
      <c r="G60" s="8">
        <v>16.314341</v>
      </c>
      <c r="H60" s="9">
        <f t="shared" si="0"/>
        <v>0.284344739697082</v>
      </c>
    </row>
    <row r="61" customFormat="1" spans="1:8">
      <c r="A61" s="11" t="s">
        <v>24</v>
      </c>
      <c r="B61" s="11">
        <v>85</v>
      </c>
      <c r="C61" s="11">
        <v>421</v>
      </c>
      <c r="D61" s="11">
        <v>189</v>
      </c>
      <c r="E61" s="7">
        <v>1284.148</v>
      </c>
      <c r="F61" s="7">
        <v>310.3509</v>
      </c>
      <c r="G61" s="8">
        <v>17.089947</v>
      </c>
      <c r="H61" s="9">
        <f t="shared" si="0"/>
        <v>0.241678451393453</v>
      </c>
    </row>
    <row r="62" customFormat="1" spans="1:8">
      <c r="A62" s="11" t="s">
        <v>24</v>
      </c>
      <c r="B62" s="11" t="s">
        <v>22</v>
      </c>
      <c r="C62" s="12">
        <v>2234494</v>
      </c>
      <c r="D62" s="12">
        <v>662105</v>
      </c>
      <c r="E62" s="7">
        <v>708.9464</v>
      </c>
      <c r="F62" s="7">
        <v>234.8517</v>
      </c>
      <c r="G62" s="8">
        <v>7.55391</v>
      </c>
      <c r="H62" s="9">
        <f t="shared" si="0"/>
        <v>0.331268626231828</v>
      </c>
    </row>
    <row r="63" customFormat="1"/>
    <row r="64" customFormat="1"/>
    <row r="65" s="1" customFormat="1" spans="1:2">
      <c r="A65" s="1" t="s">
        <v>25</v>
      </c>
      <c r="B65" s="1" t="s">
        <v>26</v>
      </c>
    </row>
    <row r="66" customFormat="1" ht="153" customHeight="1" spans="1:8">
      <c r="A66" s="10" t="s">
        <v>27</v>
      </c>
      <c r="B66" s="4"/>
      <c r="C66" s="4"/>
      <c r="D66" s="4"/>
      <c r="E66" s="4"/>
      <c r="F66" s="4"/>
      <c r="G66" s="4"/>
      <c r="H66" s="4"/>
    </row>
    <row r="67" customFormat="1"/>
    <row r="68" customFormat="1" spans="1:9">
      <c r="A68" t="s">
        <v>28</v>
      </c>
      <c r="B68" t="s">
        <v>29</v>
      </c>
      <c r="C68" t="s">
        <v>30</v>
      </c>
      <c r="D68" t="s">
        <v>11</v>
      </c>
      <c r="E68" t="s">
        <v>12</v>
      </c>
      <c r="F68" t="s">
        <v>31</v>
      </c>
      <c r="G68" t="s">
        <v>14</v>
      </c>
      <c r="H68"/>
      <c r="I68" t="s">
        <v>32</v>
      </c>
    </row>
    <row r="69" customFormat="1" spans="1:9">
      <c r="A69" s="11" t="s">
        <v>33</v>
      </c>
      <c r="B69" s="12">
        <v>7980950</v>
      </c>
      <c r="C69" s="11">
        <v>0</v>
      </c>
      <c r="D69" s="11">
        <v>0</v>
      </c>
      <c r="E69" s="11">
        <v>0</v>
      </c>
      <c r="F69" s="11">
        <v>0</v>
      </c>
      <c r="G69" s="11"/>
      <c r="H69" s="11">
        <v>0</v>
      </c>
      <c r="I69" s="9">
        <f t="shared" ref="I69:I75" si="1">B69/$B$8</f>
        <v>0.259984860779206</v>
      </c>
    </row>
    <row r="70" customFormat="1" spans="1:9">
      <c r="A70" s="11" t="s">
        <v>34</v>
      </c>
      <c r="B70" s="12">
        <v>3243077</v>
      </c>
      <c r="C70" s="12">
        <v>3241531</v>
      </c>
      <c r="D70" s="7">
        <v>649.9759</v>
      </c>
      <c r="E70" s="7">
        <v>243.8237</v>
      </c>
      <c r="F70" s="8">
        <v>7.666889</v>
      </c>
      <c r="G70" s="9">
        <f t="shared" ref="G70:G75" si="2">E70/D70</f>
        <v>0.375127293181178</v>
      </c>
      <c r="H70">
        <v>1</v>
      </c>
      <c r="I70" s="9">
        <f t="shared" si="1"/>
        <v>0.105645433481132</v>
      </c>
    </row>
    <row r="71" customFormat="1" spans="1:9">
      <c r="A71" s="11" t="s">
        <v>35</v>
      </c>
      <c r="B71" s="12">
        <v>2218744</v>
      </c>
      <c r="C71" s="12">
        <v>2218459</v>
      </c>
      <c r="D71" s="7">
        <v>1462.8757</v>
      </c>
      <c r="E71" s="7">
        <v>510.8127</v>
      </c>
      <c r="F71" s="8">
        <v>17.264895</v>
      </c>
      <c r="G71" s="9">
        <f>E72/D72</f>
        <v>0.311461739422831</v>
      </c>
      <c r="H71" s="11">
        <v>2</v>
      </c>
      <c r="I71" s="9">
        <f>B72/$B$8</f>
        <v>0.0230509409663881</v>
      </c>
    </row>
    <row r="72" customFormat="1" spans="1:9">
      <c r="A72" s="11" t="s">
        <v>36</v>
      </c>
      <c r="B72" s="12">
        <v>707612</v>
      </c>
      <c r="C72" s="12">
        <v>707609</v>
      </c>
      <c r="D72" s="7">
        <v>3165.7455</v>
      </c>
      <c r="E72" s="7">
        <v>986.0086</v>
      </c>
      <c r="F72" s="8">
        <v>37.449115</v>
      </c>
      <c r="G72" s="9">
        <f>E71/D71</f>
        <v>0.349183939551392</v>
      </c>
      <c r="H72" s="11">
        <v>3</v>
      </c>
      <c r="I72" s="9">
        <f>B71/$B$8</f>
        <v>0.0722770910661886</v>
      </c>
    </row>
    <row r="73" customFormat="1" spans="1:9">
      <c r="A73" s="11" t="s">
        <v>37</v>
      </c>
      <c r="B73" s="12">
        <v>2420608</v>
      </c>
      <c r="C73" s="12">
        <v>2419109</v>
      </c>
      <c r="D73" s="7">
        <v>540.6482</v>
      </c>
      <c r="E73" s="7">
        <v>208.6801</v>
      </c>
      <c r="F73" s="8">
        <v>6.582183</v>
      </c>
      <c r="G73" s="9">
        <f t="shared" si="2"/>
        <v>0.385981309102666</v>
      </c>
      <c r="H73" s="11">
        <v>4</v>
      </c>
      <c r="I73" s="9">
        <f t="shared" si="1"/>
        <v>0.0788529478171184</v>
      </c>
    </row>
    <row r="74" customFormat="1" spans="1:9">
      <c r="A74" s="11" t="s">
        <v>38</v>
      </c>
      <c r="B74" s="12">
        <v>2072305</v>
      </c>
      <c r="C74" s="12">
        <v>2070620</v>
      </c>
      <c r="D74" s="7">
        <v>391.4462</v>
      </c>
      <c r="E74" s="7">
        <v>153.0207</v>
      </c>
      <c r="F74" s="8">
        <v>4.75867</v>
      </c>
      <c r="G74" s="9">
        <f t="shared" si="2"/>
        <v>0.39091119035004</v>
      </c>
      <c r="H74" s="11">
        <v>5</v>
      </c>
      <c r="I74" s="9">
        <f t="shared" si="1"/>
        <v>0.0675067412923338</v>
      </c>
    </row>
    <row r="75" customFormat="1" spans="1:9">
      <c r="A75" s="11" t="s">
        <v>39</v>
      </c>
      <c r="B75" s="12">
        <v>12054453</v>
      </c>
      <c r="C75" s="12">
        <v>7130875</v>
      </c>
      <c r="D75" s="7">
        <v>232.3706</v>
      </c>
      <c r="E75" s="7">
        <v>92.2817</v>
      </c>
      <c r="F75" s="8">
        <v>2.675828</v>
      </c>
      <c r="G75" s="9">
        <f t="shared" si="2"/>
        <v>0.397131564836515</v>
      </c>
      <c r="H75" s="11">
        <v>6</v>
      </c>
      <c r="I75" s="9">
        <f t="shared" si="1"/>
        <v>0.392681984597633</v>
      </c>
    </row>
    <row r="76" customFormat="1"/>
    <row r="77" customFormat="1"/>
    <row r="78" s="1" customFormat="1" spans="1:2">
      <c r="A78" s="1" t="s">
        <v>40</v>
      </c>
      <c r="B78" s="1" t="s">
        <v>41</v>
      </c>
    </row>
    <row r="79" customFormat="1"/>
    <row r="80" customFormat="1" ht="72.95" customHeight="1" spans="1:8">
      <c r="A80" s="10" t="s">
        <v>42</v>
      </c>
      <c r="B80" s="10"/>
      <c r="C80" s="10"/>
      <c r="D80" s="10"/>
      <c r="E80" s="10"/>
      <c r="F80" s="10"/>
      <c r="G80" s="10"/>
      <c r="H80" s="10"/>
    </row>
    <row r="81" customFormat="1"/>
    <row r="82" customFormat="1"/>
    <row r="83" spans="1:12">
      <c r="A83" t="s">
        <v>43</v>
      </c>
      <c r="B83" t="s">
        <v>29</v>
      </c>
      <c r="C83" t="s">
        <v>30</v>
      </c>
      <c r="D83" t="s">
        <v>11</v>
      </c>
      <c r="E83" t="s">
        <v>12</v>
      </c>
      <c r="F83" t="s">
        <v>31</v>
      </c>
      <c r="G83" t="s">
        <v>14</v>
      </c>
      <c r="H83" t="s">
        <v>32</v>
      </c>
      <c r="I83" t="s">
        <v>44</v>
      </c>
      <c r="J83" t="s">
        <v>45</v>
      </c>
      <c r="K83" t="s">
        <v>46</v>
      </c>
      <c r="L83" t="s">
        <v>47</v>
      </c>
    </row>
    <row r="84" customFormat="1" spans="1:7">
      <c r="A84">
        <v>0</v>
      </c>
      <c r="B84" s="5">
        <v>14699162</v>
      </c>
      <c r="C84" s="5">
        <v>2966374</v>
      </c>
      <c r="D84">
        <v>166.9214</v>
      </c>
      <c r="E84">
        <v>67.7076</v>
      </c>
      <c r="F84">
        <v>1.892887</v>
      </c>
      <c r="G84" s="11">
        <f t="shared" ref="G84:G95" si="3">E84/D84</f>
        <v>0.40562564176912</v>
      </c>
    </row>
    <row r="85" spans="1:12">
      <c r="A85">
        <v>1</v>
      </c>
      <c r="B85" s="5">
        <v>5734095</v>
      </c>
      <c r="C85" s="5">
        <v>5684398</v>
      </c>
      <c r="D85" s="7">
        <v>101.4421</v>
      </c>
      <c r="E85" s="7">
        <v>43.6107</v>
      </c>
      <c r="F85" s="8">
        <v>2.433994</v>
      </c>
      <c r="G85" s="9">
        <f t="shared" si="3"/>
        <v>0.429907306729652</v>
      </c>
      <c r="H85" s="13">
        <f t="shared" ref="H85:H94" si="4">B85/SUM($B$85:$B$94)</f>
        <v>0.386299450681042</v>
      </c>
      <c r="I85" s="9">
        <f t="shared" ref="I85:I94" si="5">K85/SUM($K$85:$K$94)</f>
        <v>0.0530516448997002</v>
      </c>
      <c r="J85" s="9">
        <f t="shared" ref="J85:J94" si="6">L85/SUM($L$85:$L$94)</f>
        <v>0.0635829663023565</v>
      </c>
      <c r="K85">
        <f t="shared" ref="K85:K94" si="7">C85*D85</f>
        <v>576637270.3558</v>
      </c>
      <c r="L85">
        <f t="shared" ref="L85:L94" si="8">C85*E85</f>
        <v>247900575.8586</v>
      </c>
    </row>
    <row r="86" spans="1:12">
      <c r="A86" s="11">
        <v>2</v>
      </c>
      <c r="B86" s="12">
        <v>2521495</v>
      </c>
      <c r="C86" s="12">
        <v>2520078</v>
      </c>
      <c r="D86" s="7">
        <v>237.0986</v>
      </c>
      <c r="E86" s="7">
        <v>102.6214</v>
      </c>
      <c r="F86" s="8">
        <v>4.502818</v>
      </c>
      <c r="G86" s="9">
        <f t="shared" si="3"/>
        <v>0.432821619360047</v>
      </c>
      <c r="H86" s="13">
        <f t="shared" si="4"/>
        <v>0.169870246899466</v>
      </c>
      <c r="I86" s="9">
        <f t="shared" si="5"/>
        <v>0.0549716936426373</v>
      </c>
      <c r="J86" s="9">
        <f t="shared" si="6"/>
        <v>0.0663307896585453</v>
      </c>
      <c r="K86">
        <f t="shared" si="7"/>
        <v>597506965.6908</v>
      </c>
      <c r="L86">
        <f t="shared" si="8"/>
        <v>258613932.4692</v>
      </c>
    </row>
    <row r="87" spans="1:12">
      <c r="A87" s="11">
        <v>3</v>
      </c>
      <c r="B87" s="12">
        <v>2318817</v>
      </c>
      <c r="C87" s="12">
        <v>2317952</v>
      </c>
      <c r="D87" s="7">
        <v>442.7501</v>
      </c>
      <c r="E87" s="7">
        <v>186.4399</v>
      </c>
      <c r="F87" s="8">
        <v>7.360181</v>
      </c>
      <c r="G87" s="9">
        <f t="shared" si="3"/>
        <v>0.42109510534272</v>
      </c>
      <c r="H87" s="13">
        <f t="shared" si="4"/>
        <v>0.156216060830848</v>
      </c>
      <c r="I87" s="9">
        <f t="shared" si="5"/>
        <v>0.0944189684209629</v>
      </c>
      <c r="J87" s="9">
        <f t="shared" si="6"/>
        <v>0.110842560366503</v>
      </c>
      <c r="K87">
        <f t="shared" si="7"/>
        <v>1026273479.7952</v>
      </c>
      <c r="L87">
        <f t="shared" si="8"/>
        <v>432158739.0848</v>
      </c>
    </row>
    <row r="88" spans="1:12">
      <c r="A88" s="11">
        <v>4</v>
      </c>
      <c r="B88" s="12">
        <v>1170224</v>
      </c>
      <c r="C88" s="12">
        <v>1169963</v>
      </c>
      <c r="D88" s="7">
        <v>734.0788</v>
      </c>
      <c r="E88" s="7">
        <v>300.5126</v>
      </c>
      <c r="F88" s="8">
        <v>10.9317</v>
      </c>
      <c r="G88" s="9">
        <f t="shared" si="3"/>
        <v>0.409373762053883</v>
      </c>
      <c r="H88" s="13">
        <f t="shared" si="4"/>
        <v>0.0788366583347105</v>
      </c>
      <c r="I88" s="9">
        <f t="shared" si="5"/>
        <v>0.0790152565009447</v>
      </c>
      <c r="J88" s="9">
        <f t="shared" si="6"/>
        <v>0.0901774733407684</v>
      </c>
      <c r="K88">
        <f t="shared" si="7"/>
        <v>858845035.0844</v>
      </c>
      <c r="L88">
        <f t="shared" si="8"/>
        <v>351588623.0338</v>
      </c>
    </row>
    <row r="89" spans="1:12">
      <c r="A89" s="11">
        <v>5</v>
      </c>
      <c r="B89" s="12">
        <v>982213</v>
      </c>
      <c r="C89" s="12">
        <v>982071</v>
      </c>
      <c r="D89" s="7">
        <v>1078.6581</v>
      </c>
      <c r="E89" s="7">
        <v>429.1</v>
      </c>
      <c r="F89" s="8">
        <v>14.696425</v>
      </c>
      <c r="G89" s="9">
        <f t="shared" si="3"/>
        <v>0.397809092612386</v>
      </c>
      <c r="H89" s="13">
        <f t="shared" si="4"/>
        <v>0.0661705713546389</v>
      </c>
      <c r="I89" s="9">
        <f t="shared" si="5"/>
        <v>0.0974591996863836</v>
      </c>
      <c r="J89" s="9">
        <f t="shared" si="6"/>
        <v>0.108084806811856</v>
      </c>
      <c r="K89">
        <f t="shared" si="7"/>
        <v>1059318838.9251</v>
      </c>
      <c r="L89">
        <f t="shared" si="8"/>
        <v>421406666.1</v>
      </c>
    </row>
    <row r="90" spans="1:12">
      <c r="A90" s="11">
        <v>6</v>
      </c>
      <c r="B90" s="12">
        <v>580387</v>
      </c>
      <c r="C90" s="12">
        <v>580301</v>
      </c>
      <c r="D90" s="7">
        <v>1501.7558</v>
      </c>
      <c r="E90" s="7">
        <v>574.3261</v>
      </c>
      <c r="F90" s="8">
        <v>18.482072</v>
      </c>
      <c r="G90" s="9">
        <f t="shared" si="3"/>
        <v>0.382436412098425</v>
      </c>
      <c r="H90" s="13">
        <f t="shared" si="4"/>
        <v>0.039100011297758</v>
      </c>
      <c r="I90" s="9">
        <f t="shared" si="5"/>
        <v>0.0801768116285002</v>
      </c>
      <c r="J90" s="9">
        <f t="shared" si="6"/>
        <v>0.085482087919893</v>
      </c>
      <c r="K90">
        <f t="shared" si="7"/>
        <v>871470392.4958</v>
      </c>
      <c r="L90">
        <f t="shared" si="8"/>
        <v>333282010.1561</v>
      </c>
    </row>
    <row r="91" spans="1:12">
      <c r="A91" s="11">
        <v>7</v>
      </c>
      <c r="B91" s="12">
        <v>470347</v>
      </c>
      <c r="C91" s="12">
        <v>470304</v>
      </c>
      <c r="D91" s="7">
        <v>1980.651</v>
      </c>
      <c r="E91" s="7">
        <v>733.2511</v>
      </c>
      <c r="F91" s="8">
        <v>22.436239</v>
      </c>
      <c r="G91" s="9">
        <f t="shared" si="3"/>
        <v>0.370207118770546</v>
      </c>
      <c r="H91" s="13">
        <f t="shared" si="4"/>
        <v>0.0316867418013612</v>
      </c>
      <c r="I91" s="9">
        <f t="shared" si="5"/>
        <v>0.085700385391651</v>
      </c>
      <c r="J91" s="9">
        <f t="shared" si="6"/>
        <v>0.0884493498610522</v>
      </c>
      <c r="K91">
        <f t="shared" si="7"/>
        <v>931508087.904</v>
      </c>
      <c r="L91">
        <f t="shared" si="8"/>
        <v>344850925.3344</v>
      </c>
    </row>
    <row r="92" spans="1:12">
      <c r="A92" s="11">
        <v>8</v>
      </c>
      <c r="B92" s="12">
        <v>522943</v>
      </c>
      <c r="C92" s="12">
        <v>522890</v>
      </c>
      <c r="D92" s="7">
        <v>2811.1227</v>
      </c>
      <c r="E92" s="7">
        <v>976.5232</v>
      </c>
      <c r="F92" s="8">
        <v>27.987869</v>
      </c>
      <c r="G92" s="9">
        <f t="shared" si="3"/>
        <v>0.347378362388806</v>
      </c>
      <c r="H92" s="13">
        <f t="shared" si="4"/>
        <v>0.0352300744297916</v>
      </c>
      <c r="I92" s="9">
        <f t="shared" si="5"/>
        <v>0.135234121229134</v>
      </c>
      <c r="J92" s="9">
        <f t="shared" si="6"/>
        <v>0.130965272589777</v>
      </c>
      <c r="K92">
        <f t="shared" si="7"/>
        <v>1469907948.603</v>
      </c>
      <c r="L92">
        <f t="shared" si="8"/>
        <v>510614216.048</v>
      </c>
    </row>
    <row r="93" spans="1:12">
      <c r="A93" s="11">
        <v>9</v>
      </c>
      <c r="B93" s="12">
        <v>376327</v>
      </c>
      <c r="C93" s="12">
        <v>376303</v>
      </c>
      <c r="D93" s="7">
        <v>4630.4119</v>
      </c>
      <c r="E93" s="7">
        <v>1454.5139</v>
      </c>
      <c r="F93" s="8">
        <v>37.365694</v>
      </c>
      <c r="G93" s="9">
        <f t="shared" si="3"/>
        <v>0.314121925092668</v>
      </c>
      <c r="H93" s="13">
        <f t="shared" si="4"/>
        <v>0.0253527214628367</v>
      </c>
      <c r="I93" s="9">
        <f t="shared" si="5"/>
        <v>0.160307355958602</v>
      </c>
      <c r="J93" s="9">
        <f t="shared" si="6"/>
        <v>0.140384385699474</v>
      </c>
      <c r="K93">
        <f t="shared" si="7"/>
        <v>1742437889.2057</v>
      </c>
      <c r="L93">
        <f t="shared" si="8"/>
        <v>547337944.1117</v>
      </c>
    </row>
    <row r="94" spans="1:12">
      <c r="A94" s="11">
        <v>10</v>
      </c>
      <c r="B94" s="12">
        <v>166805</v>
      </c>
      <c r="C94" s="12">
        <v>166794</v>
      </c>
      <c r="D94" s="7">
        <v>10404.7576</v>
      </c>
      <c r="E94" s="7">
        <v>2704.524</v>
      </c>
      <c r="F94" s="8">
        <v>56.494112</v>
      </c>
      <c r="G94" s="9">
        <f t="shared" si="3"/>
        <v>0.259931475962496</v>
      </c>
      <c r="H94" s="13">
        <f t="shared" si="4"/>
        <v>0.0112374629075471</v>
      </c>
      <c r="I94" s="9">
        <f t="shared" si="5"/>
        <v>0.159664562641485</v>
      </c>
      <c r="J94" s="9">
        <f t="shared" si="6"/>
        <v>0.115700307449775</v>
      </c>
      <c r="K94">
        <f t="shared" si="7"/>
        <v>1735451139.1344</v>
      </c>
      <c r="L94">
        <f t="shared" si="8"/>
        <v>451098376.056</v>
      </c>
    </row>
    <row r="95" customFormat="1" spans="1:7">
      <c r="A95" t="s">
        <v>48</v>
      </c>
      <c r="B95" s="5">
        <v>1154934</v>
      </c>
      <c r="C95" s="5">
        <v>30775</v>
      </c>
      <c r="D95">
        <v>106.4968</v>
      </c>
      <c r="E95">
        <v>42.4685</v>
      </c>
      <c r="F95">
        <v>1.103168</v>
      </c>
      <c r="G95" s="11">
        <f t="shared" si="3"/>
        <v>0.398777240255106</v>
      </c>
    </row>
  </sheetData>
  <mergeCells count="5">
    <mergeCell ref="A3:F3"/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A4" sqref="A4"/>
    </sheetView>
  </sheetViews>
  <sheetFormatPr defaultColWidth="9" defaultRowHeight="14.4"/>
  <cols>
    <col min="1" max="1" width="11.5" customWidth="1"/>
    <col min="2" max="2" width="9.62962962962963" customWidth="1"/>
    <col min="10" max="10" width="11.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85" customHeight="1" spans="1:8">
      <c r="A4" s="2" t="s">
        <v>5</v>
      </c>
      <c r="B4" s="3" t="s">
        <v>58</v>
      </c>
      <c r="C4" s="4"/>
      <c r="D4" s="4"/>
      <c r="E4" s="4"/>
      <c r="F4" s="4"/>
      <c r="G4" s="4"/>
      <c r="H4" s="4"/>
    </row>
    <row r="6" s="1" customFormat="1" spans="1:2">
      <c r="A6" s="1" t="s">
        <v>7</v>
      </c>
      <c r="B6" s="1" t="s">
        <v>8</v>
      </c>
    </row>
    <row r="8" spans="1:2">
      <c r="A8" t="s">
        <v>9</v>
      </c>
      <c r="B8" s="5">
        <v>4544572</v>
      </c>
    </row>
    <row r="9" spans="9:10">
      <c r="I9" s="5"/>
      <c r="J9" s="5"/>
    </row>
    <row r="10" ht="30" customHeight="1" spans="1:5">
      <c r="A10" s="6" t="s">
        <v>10</v>
      </c>
      <c r="B10" t="s">
        <v>11</v>
      </c>
      <c r="C10" t="s">
        <v>12</v>
      </c>
      <c r="D10" s="6" t="s">
        <v>13</v>
      </c>
      <c r="E10" t="s">
        <v>14</v>
      </c>
    </row>
    <row r="11" spans="1:5">
      <c r="A11" s="5">
        <v>2379929</v>
      </c>
      <c r="B11" s="7">
        <v>692.7261</v>
      </c>
      <c r="C11" s="7">
        <v>231.8355</v>
      </c>
      <c r="D11" s="8">
        <v>7.434334</v>
      </c>
      <c r="E11" s="9">
        <f>C11/B11</f>
        <v>0.334671235860754</v>
      </c>
    </row>
    <row r="14" s="1" customFormat="1" spans="1:2">
      <c r="A14" s="1" t="s">
        <v>15</v>
      </c>
      <c r="B14" s="1" t="s">
        <v>16</v>
      </c>
    </row>
    <row r="15" ht="50.1" customHeight="1" spans="1:6">
      <c r="A15" s="10" t="s">
        <v>17</v>
      </c>
      <c r="B15" s="10"/>
      <c r="C15" s="10"/>
      <c r="D15" s="10"/>
      <c r="E15" s="10"/>
      <c r="F15" s="10"/>
    </row>
    <row r="17" ht="43.2" spans="1:8">
      <c r="A17" t="s">
        <v>18</v>
      </c>
      <c r="B17" t="s">
        <v>19</v>
      </c>
      <c r="C17" t="s">
        <v>20</v>
      </c>
      <c r="D17" s="6" t="s">
        <v>10</v>
      </c>
      <c r="E17" t="s">
        <v>11</v>
      </c>
      <c r="F17" t="s">
        <v>12</v>
      </c>
      <c r="G17" s="6" t="s">
        <v>13</v>
      </c>
      <c r="H17" t="s">
        <v>14</v>
      </c>
    </row>
    <row r="18" spans="1:10">
      <c r="A18" s="11" t="s">
        <v>21</v>
      </c>
      <c r="B18" s="11">
        <v>20</v>
      </c>
      <c r="C18" s="12">
        <v>128226</v>
      </c>
      <c r="D18" s="12">
        <v>73849</v>
      </c>
      <c r="E18" s="7">
        <v>305.4657</v>
      </c>
      <c r="F18" s="7">
        <v>118.7036</v>
      </c>
      <c r="G18" s="8">
        <v>4.079486</v>
      </c>
      <c r="H18" s="9">
        <f t="shared" ref="H18:H62" si="0">F18/E18</f>
        <v>0.388598785395545</v>
      </c>
      <c r="J18" s="7"/>
    </row>
    <row r="19" spans="1:10">
      <c r="A19" s="11" t="s">
        <v>21</v>
      </c>
      <c r="B19" s="11">
        <v>25</v>
      </c>
      <c r="C19" s="12">
        <v>216402</v>
      </c>
      <c r="D19" s="12">
        <v>125409</v>
      </c>
      <c r="E19" s="7">
        <v>488.8404</v>
      </c>
      <c r="F19" s="7">
        <v>187.8829</v>
      </c>
      <c r="G19" s="8">
        <v>5.682064</v>
      </c>
      <c r="H19" s="9">
        <f t="shared" si="0"/>
        <v>0.384344051760043</v>
      </c>
      <c r="J19" s="7"/>
    </row>
    <row r="20" spans="1:10">
      <c r="A20" s="11" t="s">
        <v>21</v>
      </c>
      <c r="B20" s="11">
        <v>30</v>
      </c>
      <c r="C20" s="12">
        <v>383477</v>
      </c>
      <c r="D20" s="12">
        <v>223763</v>
      </c>
      <c r="E20" s="7">
        <v>594.8087</v>
      </c>
      <c r="F20" s="7">
        <v>218.91</v>
      </c>
      <c r="G20" s="8">
        <v>6.97946</v>
      </c>
      <c r="H20" s="9">
        <f t="shared" si="0"/>
        <v>0.36803429405118</v>
      </c>
      <c r="J20" s="7"/>
    </row>
    <row r="21" spans="1:10">
      <c r="A21" s="11" t="s">
        <v>21</v>
      </c>
      <c r="B21" s="11">
        <v>35</v>
      </c>
      <c r="C21" s="12">
        <v>230000</v>
      </c>
      <c r="D21" s="12">
        <v>138600</v>
      </c>
      <c r="E21" s="7">
        <v>681.3216</v>
      </c>
      <c r="F21" s="7">
        <v>244.626</v>
      </c>
      <c r="G21" s="8">
        <v>7.920086</v>
      </c>
      <c r="H21" s="9">
        <f t="shared" si="0"/>
        <v>0.359046300601654</v>
      </c>
      <c r="J21" s="7"/>
    </row>
    <row r="22" spans="1:10">
      <c r="A22" s="11" t="s">
        <v>21</v>
      </c>
      <c r="B22" s="11">
        <v>40</v>
      </c>
      <c r="C22" s="12">
        <v>226687</v>
      </c>
      <c r="D22" s="12">
        <v>136763</v>
      </c>
      <c r="E22" s="7">
        <v>694.4268</v>
      </c>
      <c r="F22" s="7">
        <v>246.123</v>
      </c>
      <c r="G22" s="8">
        <v>7.854456</v>
      </c>
      <c r="H22" s="9">
        <f t="shared" si="0"/>
        <v>0.354426125258991</v>
      </c>
      <c r="J22" s="7"/>
    </row>
    <row r="23" spans="1:10">
      <c r="A23" s="11" t="s">
        <v>21</v>
      </c>
      <c r="B23" s="11">
        <v>45</v>
      </c>
      <c r="C23" s="12">
        <v>198933</v>
      </c>
      <c r="D23" s="12">
        <v>118726</v>
      </c>
      <c r="E23" s="7">
        <v>772.038</v>
      </c>
      <c r="F23" s="7">
        <v>268.169</v>
      </c>
      <c r="G23" s="8">
        <v>8.344347</v>
      </c>
      <c r="H23" s="9">
        <f t="shared" si="0"/>
        <v>0.34735207334354</v>
      </c>
      <c r="J23" s="7"/>
    </row>
    <row r="24" spans="1:10">
      <c r="A24" s="11" t="s">
        <v>21</v>
      </c>
      <c r="B24" s="11">
        <v>50</v>
      </c>
      <c r="C24" s="12">
        <v>192609</v>
      </c>
      <c r="D24" s="12">
        <v>116434</v>
      </c>
      <c r="E24" s="7">
        <v>773.4726</v>
      </c>
      <c r="F24" s="7">
        <v>268.4149</v>
      </c>
      <c r="G24" s="8">
        <v>8.427435</v>
      </c>
      <c r="H24" s="9">
        <f t="shared" si="0"/>
        <v>0.347025738209731</v>
      </c>
      <c r="J24" s="7"/>
    </row>
    <row r="25" spans="1:10">
      <c r="A25" s="11" t="s">
        <v>21</v>
      </c>
      <c r="B25" s="11">
        <v>55</v>
      </c>
      <c r="C25" s="12">
        <v>126960</v>
      </c>
      <c r="D25" s="12">
        <v>74943</v>
      </c>
      <c r="E25" s="7">
        <v>898.6702</v>
      </c>
      <c r="F25" s="7">
        <v>301.4262</v>
      </c>
      <c r="G25" s="8">
        <v>9.778658</v>
      </c>
      <c r="H25" s="9">
        <f t="shared" si="0"/>
        <v>0.335413592216588</v>
      </c>
      <c r="J25" s="7"/>
    </row>
    <row r="26" spans="1:10">
      <c r="A26" s="11" t="s">
        <v>21</v>
      </c>
      <c r="B26" s="11">
        <v>60</v>
      </c>
      <c r="C26" s="12">
        <v>114519</v>
      </c>
      <c r="D26" s="12">
        <v>64253</v>
      </c>
      <c r="E26" s="7">
        <v>859.8911</v>
      </c>
      <c r="F26" s="7">
        <v>283.6348</v>
      </c>
      <c r="G26" s="8">
        <v>9.418626</v>
      </c>
      <c r="H26" s="9">
        <f t="shared" si="0"/>
        <v>0.329849675150725</v>
      </c>
      <c r="J26" s="7"/>
    </row>
    <row r="27" spans="1:10">
      <c r="A27" s="11" t="s">
        <v>21</v>
      </c>
      <c r="B27" s="11">
        <v>65</v>
      </c>
      <c r="C27" s="12">
        <v>90559</v>
      </c>
      <c r="D27" s="12">
        <v>49204</v>
      </c>
      <c r="E27" s="7">
        <v>978.0864</v>
      </c>
      <c r="F27" s="7">
        <v>308.5804</v>
      </c>
      <c r="G27" s="8">
        <v>10.533818</v>
      </c>
      <c r="H27" s="9">
        <f t="shared" si="0"/>
        <v>0.315494009527175</v>
      </c>
      <c r="J27" s="7"/>
    </row>
    <row r="28" spans="1:10">
      <c r="A28" s="11" t="s">
        <v>21</v>
      </c>
      <c r="B28" s="11">
        <v>70</v>
      </c>
      <c r="C28" s="12">
        <v>64274</v>
      </c>
      <c r="D28" s="12">
        <v>33461</v>
      </c>
      <c r="E28" s="7">
        <v>1050.2994</v>
      </c>
      <c r="F28" s="7">
        <v>319.7299</v>
      </c>
      <c r="G28" s="8">
        <v>10.88228</v>
      </c>
      <c r="H28" s="9">
        <f t="shared" si="0"/>
        <v>0.304417864087136</v>
      </c>
      <c r="J28" s="7"/>
    </row>
    <row r="29" spans="1:10">
      <c r="A29" s="11" t="s">
        <v>21</v>
      </c>
      <c r="B29" s="11">
        <v>75</v>
      </c>
      <c r="C29" s="12">
        <v>30850</v>
      </c>
      <c r="D29" s="12">
        <v>15424</v>
      </c>
      <c r="E29" s="7">
        <v>1195.4325</v>
      </c>
      <c r="F29" s="7">
        <v>353.1526</v>
      </c>
      <c r="G29" s="8">
        <v>12.033065</v>
      </c>
      <c r="H29" s="9">
        <f t="shared" si="0"/>
        <v>0.295418269120172</v>
      </c>
      <c r="J29" s="7"/>
    </row>
    <row r="30" spans="1:10">
      <c r="A30" s="11" t="s">
        <v>21</v>
      </c>
      <c r="B30" s="11">
        <v>80</v>
      </c>
      <c r="C30" s="12">
        <v>18434</v>
      </c>
      <c r="D30" s="12">
        <v>8481</v>
      </c>
      <c r="E30" s="7">
        <v>1229.4647</v>
      </c>
      <c r="F30" s="7">
        <v>367.9591</v>
      </c>
      <c r="G30" s="8">
        <v>12.106473</v>
      </c>
      <c r="H30" s="9">
        <f t="shared" si="0"/>
        <v>0.299283989202781</v>
      </c>
      <c r="J30" s="7"/>
    </row>
    <row r="31" spans="1:10">
      <c r="A31" s="11" t="s">
        <v>21</v>
      </c>
      <c r="B31" s="11">
        <v>85</v>
      </c>
      <c r="C31" s="12">
        <v>2075</v>
      </c>
      <c r="D31" s="11">
        <v>870</v>
      </c>
      <c r="E31" s="7">
        <v>1232.944</v>
      </c>
      <c r="F31" s="7">
        <v>353.3538</v>
      </c>
      <c r="G31" s="8">
        <v>11.35862</v>
      </c>
      <c r="H31" s="9">
        <f t="shared" si="0"/>
        <v>0.286593551694156</v>
      </c>
      <c r="J31" s="7"/>
    </row>
    <row r="32" spans="1:8">
      <c r="A32" s="11" t="s">
        <v>21</v>
      </c>
      <c r="B32" s="11" t="s">
        <v>22</v>
      </c>
      <c r="C32" s="12">
        <v>262345</v>
      </c>
      <c r="D32" s="12">
        <v>123835</v>
      </c>
      <c r="E32" s="7">
        <v>463.3277</v>
      </c>
      <c r="F32" s="7">
        <v>166.8586</v>
      </c>
      <c r="G32" s="8">
        <v>5.402551</v>
      </c>
      <c r="H32" s="9">
        <f t="shared" si="0"/>
        <v>0.360130853389512</v>
      </c>
    </row>
    <row r="33" spans="1:8">
      <c r="A33" s="11" t="s">
        <v>23</v>
      </c>
      <c r="B33" s="11">
        <v>20</v>
      </c>
      <c r="C33" s="12">
        <v>78195</v>
      </c>
      <c r="D33" s="12">
        <v>38134</v>
      </c>
      <c r="E33" s="7">
        <v>244.7012</v>
      </c>
      <c r="F33" s="7">
        <v>96.3801</v>
      </c>
      <c r="G33" s="8">
        <v>3.291419</v>
      </c>
      <c r="H33" s="9">
        <f t="shared" si="0"/>
        <v>0.393868522099606</v>
      </c>
    </row>
    <row r="34" spans="1:8">
      <c r="A34" s="11" t="s">
        <v>23</v>
      </c>
      <c r="B34" s="11">
        <v>25</v>
      </c>
      <c r="C34" s="12">
        <v>127876</v>
      </c>
      <c r="D34" s="12">
        <v>64284</v>
      </c>
      <c r="E34" s="7">
        <v>436.0563</v>
      </c>
      <c r="F34" s="7">
        <v>161.582</v>
      </c>
      <c r="G34" s="8">
        <v>4.777207</v>
      </c>
      <c r="H34" s="9">
        <f t="shared" si="0"/>
        <v>0.370553068491385</v>
      </c>
    </row>
    <row r="35" spans="1:8">
      <c r="A35" s="11" t="s">
        <v>23</v>
      </c>
      <c r="B35" s="11">
        <v>30</v>
      </c>
      <c r="C35" s="12">
        <v>238983</v>
      </c>
      <c r="D35" s="12">
        <v>125068</v>
      </c>
      <c r="E35" s="7">
        <v>588.1447</v>
      </c>
      <c r="F35" s="7">
        <v>203.2182</v>
      </c>
      <c r="G35" s="8">
        <v>6.496274</v>
      </c>
      <c r="H35" s="9">
        <f t="shared" si="0"/>
        <v>0.345524154174984</v>
      </c>
    </row>
    <row r="36" spans="1:8">
      <c r="A36" s="11" t="s">
        <v>23</v>
      </c>
      <c r="B36" s="11">
        <v>35</v>
      </c>
      <c r="C36" s="12">
        <v>151401</v>
      </c>
      <c r="D36" s="12">
        <v>83407</v>
      </c>
      <c r="E36" s="7">
        <v>674.2509</v>
      </c>
      <c r="F36" s="7">
        <v>227.3424</v>
      </c>
      <c r="G36" s="8">
        <v>7.536118</v>
      </c>
      <c r="H36" s="9">
        <f t="shared" si="0"/>
        <v>0.337177747927366</v>
      </c>
    </row>
    <row r="37" spans="1:8">
      <c r="A37" s="11" t="s">
        <v>23</v>
      </c>
      <c r="B37" s="11">
        <v>40</v>
      </c>
      <c r="C37" s="12">
        <v>159406</v>
      </c>
      <c r="D37" s="12">
        <v>89322</v>
      </c>
      <c r="E37" s="7">
        <v>742.6296</v>
      </c>
      <c r="F37" s="7">
        <v>242.9839</v>
      </c>
      <c r="G37" s="8">
        <v>8.110487</v>
      </c>
      <c r="H37" s="9">
        <f t="shared" si="0"/>
        <v>0.327193933557187</v>
      </c>
    </row>
    <row r="38" spans="1:8">
      <c r="A38" s="11" t="s">
        <v>23</v>
      </c>
      <c r="B38" s="11">
        <v>45</v>
      </c>
      <c r="C38" s="12">
        <v>147728</v>
      </c>
      <c r="D38" s="12">
        <v>82200</v>
      </c>
      <c r="E38" s="7">
        <v>821.8362</v>
      </c>
      <c r="F38" s="7">
        <v>267.2578</v>
      </c>
      <c r="G38" s="8">
        <v>8.68669</v>
      </c>
      <c r="H38" s="9">
        <f t="shared" si="0"/>
        <v>0.325195945372083</v>
      </c>
    </row>
    <row r="39" spans="1:8">
      <c r="A39" s="11" t="s">
        <v>23</v>
      </c>
      <c r="B39" s="11">
        <v>50</v>
      </c>
      <c r="C39" s="12">
        <v>143245</v>
      </c>
      <c r="D39" s="12">
        <v>85442</v>
      </c>
      <c r="E39" s="7">
        <v>807.7985</v>
      </c>
      <c r="F39" s="7">
        <v>262.1596</v>
      </c>
      <c r="G39" s="8">
        <v>8.694693</v>
      </c>
      <c r="H39" s="9">
        <f t="shared" si="0"/>
        <v>0.324535883639299</v>
      </c>
    </row>
    <row r="40" spans="1:8">
      <c r="A40" s="11" t="s">
        <v>23</v>
      </c>
      <c r="B40" s="11">
        <v>55</v>
      </c>
      <c r="C40" s="12">
        <v>95304</v>
      </c>
      <c r="D40" s="12">
        <v>57500</v>
      </c>
      <c r="E40" s="7">
        <v>964.1698</v>
      </c>
      <c r="F40" s="7">
        <v>308.5786</v>
      </c>
      <c r="G40" s="8">
        <v>10.203634</v>
      </c>
      <c r="H40" s="9">
        <f t="shared" si="0"/>
        <v>0.320045908926</v>
      </c>
    </row>
    <row r="41" spans="1:8">
      <c r="A41" s="11" t="s">
        <v>23</v>
      </c>
      <c r="B41" s="11">
        <v>60</v>
      </c>
      <c r="C41" s="12">
        <v>96006</v>
      </c>
      <c r="D41" s="12">
        <v>54647</v>
      </c>
      <c r="E41" s="7">
        <v>946.8721</v>
      </c>
      <c r="F41" s="7">
        <v>296.0452</v>
      </c>
      <c r="G41" s="8">
        <v>10.094735</v>
      </c>
      <c r="H41" s="9">
        <f t="shared" si="0"/>
        <v>0.312655954273022</v>
      </c>
    </row>
    <row r="42" spans="1:8">
      <c r="A42" s="11" t="s">
        <v>23</v>
      </c>
      <c r="B42" s="11">
        <v>65</v>
      </c>
      <c r="C42" s="12">
        <v>79938</v>
      </c>
      <c r="D42" s="12">
        <v>46172</v>
      </c>
      <c r="E42" s="7">
        <v>1064.7164</v>
      </c>
      <c r="F42" s="7">
        <v>324.7262</v>
      </c>
      <c r="G42" s="8">
        <v>11.192107</v>
      </c>
      <c r="H42" s="9">
        <f t="shared" si="0"/>
        <v>0.304988445749497</v>
      </c>
    </row>
    <row r="43" spans="1:8">
      <c r="A43" s="11" t="s">
        <v>23</v>
      </c>
      <c r="B43" s="11">
        <v>70</v>
      </c>
      <c r="C43" s="12">
        <v>62808</v>
      </c>
      <c r="D43" s="12">
        <v>34466</v>
      </c>
      <c r="E43" s="7">
        <v>1188.305</v>
      </c>
      <c r="F43" s="7">
        <v>349.8299</v>
      </c>
      <c r="G43" s="8">
        <v>11.956188</v>
      </c>
      <c r="H43" s="9">
        <f t="shared" si="0"/>
        <v>0.294394031835261</v>
      </c>
    </row>
    <row r="44" spans="1:8">
      <c r="A44" s="11" t="s">
        <v>23</v>
      </c>
      <c r="B44" s="11">
        <v>75</v>
      </c>
      <c r="C44" s="12">
        <v>34662</v>
      </c>
      <c r="D44" s="12">
        <v>18739</v>
      </c>
      <c r="E44" s="7">
        <v>1378.091</v>
      </c>
      <c r="F44" s="7">
        <v>403.3448</v>
      </c>
      <c r="G44" s="8">
        <v>13.144191</v>
      </c>
      <c r="H44" s="9">
        <f t="shared" si="0"/>
        <v>0.29268371972533</v>
      </c>
    </row>
    <row r="45" spans="1:8">
      <c r="A45" s="11" t="s">
        <v>23</v>
      </c>
      <c r="B45" s="11">
        <v>80</v>
      </c>
      <c r="C45" s="12">
        <v>22986</v>
      </c>
      <c r="D45" s="12">
        <v>11593</v>
      </c>
      <c r="E45" s="7">
        <v>1465.2578</v>
      </c>
      <c r="F45" s="7">
        <v>414.0673</v>
      </c>
      <c r="G45" s="8">
        <v>13.558354</v>
      </c>
      <c r="H45" s="9">
        <f t="shared" si="0"/>
        <v>0.282590067085806</v>
      </c>
    </row>
    <row r="46" spans="1:8">
      <c r="A46" s="11" t="s">
        <v>23</v>
      </c>
      <c r="B46" s="11">
        <v>85</v>
      </c>
      <c r="C46" s="12">
        <v>2754</v>
      </c>
      <c r="D46" s="12">
        <v>1290</v>
      </c>
      <c r="E46" s="7">
        <v>1566.5961</v>
      </c>
      <c r="F46" s="7">
        <v>464.9118</v>
      </c>
      <c r="G46" s="8">
        <v>14.377519</v>
      </c>
      <c r="H46" s="9">
        <f t="shared" si="0"/>
        <v>0.296765579845373</v>
      </c>
    </row>
    <row r="47" spans="1:8">
      <c r="A47" s="11" t="s">
        <v>23</v>
      </c>
      <c r="B47" s="11" t="s">
        <v>22</v>
      </c>
      <c r="C47" s="12">
        <v>198583</v>
      </c>
      <c r="D47" s="12">
        <v>86880</v>
      </c>
      <c r="E47" s="7">
        <v>587.5427</v>
      </c>
      <c r="F47" s="7">
        <v>190.6327</v>
      </c>
      <c r="G47" s="8">
        <v>6.17089</v>
      </c>
      <c r="H47" s="9">
        <f t="shared" si="0"/>
        <v>0.324457609634159</v>
      </c>
    </row>
    <row r="48" spans="1:8">
      <c r="A48" s="11" t="s">
        <v>24</v>
      </c>
      <c r="B48" s="11">
        <v>20</v>
      </c>
      <c r="C48" s="12">
        <v>226</v>
      </c>
      <c r="D48" s="11">
        <v>86</v>
      </c>
      <c r="E48" s="7">
        <v>2229.4015</v>
      </c>
      <c r="F48" s="7">
        <v>586.4134</v>
      </c>
      <c r="G48" s="8">
        <v>25.767441</v>
      </c>
      <c r="H48" s="9">
        <f t="shared" si="0"/>
        <v>0.263036245377964</v>
      </c>
    </row>
    <row r="49" spans="1:8">
      <c r="A49" s="11" t="s">
        <v>24</v>
      </c>
      <c r="B49" s="11">
        <v>25</v>
      </c>
      <c r="C49" s="12">
        <v>1234</v>
      </c>
      <c r="D49" s="12">
        <v>331</v>
      </c>
      <c r="E49" s="7">
        <v>1217.8912</v>
      </c>
      <c r="F49" s="7">
        <v>358.7801</v>
      </c>
      <c r="G49" s="8">
        <v>12.679758</v>
      </c>
      <c r="H49" s="9">
        <f t="shared" si="0"/>
        <v>0.294591257412813</v>
      </c>
    </row>
    <row r="50" spans="1:8">
      <c r="A50" s="11" t="s">
        <v>24</v>
      </c>
      <c r="B50" s="11">
        <v>30</v>
      </c>
      <c r="C50" s="12">
        <v>3406</v>
      </c>
      <c r="D50" s="12">
        <v>1063</v>
      </c>
      <c r="E50" s="7">
        <v>773.9358</v>
      </c>
      <c r="F50" s="7">
        <v>242.8839</v>
      </c>
      <c r="G50" s="8">
        <v>9.559736</v>
      </c>
      <c r="H50" s="9">
        <f t="shared" si="0"/>
        <v>0.313829519192677</v>
      </c>
    </row>
    <row r="51" spans="1:8">
      <c r="A51" s="11" t="s">
        <v>24</v>
      </c>
      <c r="B51" s="11">
        <v>35</v>
      </c>
      <c r="C51" s="12">
        <v>2807</v>
      </c>
      <c r="D51" s="12">
        <v>1080</v>
      </c>
      <c r="E51" s="7">
        <v>719.4456</v>
      </c>
      <c r="F51" s="7">
        <v>253.4045</v>
      </c>
      <c r="G51" s="8">
        <v>9.400925</v>
      </c>
      <c r="H51" s="9">
        <f t="shared" si="0"/>
        <v>0.352221905311534</v>
      </c>
    </row>
    <row r="52" spans="1:8">
      <c r="A52" s="11" t="s">
        <v>24</v>
      </c>
      <c r="B52" s="11">
        <v>40</v>
      </c>
      <c r="C52" s="12">
        <v>2431</v>
      </c>
      <c r="D52" s="12">
        <v>958</v>
      </c>
      <c r="E52" s="7">
        <v>739.2714</v>
      </c>
      <c r="F52" s="7">
        <v>268.6266</v>
      </c>
      <c r="G52" s="8">
        <v>9.703549</v>
      </c>
      <c r="H52" s="9">
        <f t="shared" si="0"/>
        <v>0.363366687795578</v>
      </c>
    </row>
    <row r="53" spans="1:8">
      <c r="A53" s="11" t="s">
        <v>24</v>
      </c>
      <c r="B53" s="11">
        <v>45</v>
      </c>
      <c r="C53" s="12">
        <v>5108</v>
      </c>
      <c r="D53" s="12">
        <v>1631</v>
      </c>
      <c r="E53" s="7">
        <v>608.1423</v>
      </c>
      <c r="F53" s="7">
        <v>229.5235</v>
      </c>
      <c r="G53" s="8">
        <v>7.94114</v>
      </c>
      <c r="H53" s="9">
        <f t="shared" si="0"/>
        <v>0.377417423520778</v>
      </c>
    </row>
    <row r="54" spans="1:8">
      <c r="A54" s="11" t="s">
        <v>24</v>
      </c>
      <c r="B54" s="11">
        <v>50</v>
      </c>
      <c r="C54" s="12">
        <v>2285</v>
      </c>
      <c r="D54" s="11">
        <v>903</v>
      </c>
      <c r="E54" s="7">
        <v>627.4782</v>
      </c>
      <c r="F54" s="7">
        <v>238.6785</v>
      </c>
      <c r="G54" s="8">
        <v>9.271317</v>
      </c>
      <c r="H54" s="9">
        <f t="shared" si="0"/>
        <v>0.380377358129733</v>
      </c>
    </row>
    <row r="55" spans="1:8">
      <c r="A55" s="11" t="s">
        <v>24</v>
      </c>
      <c r="B55" s="11">
        <v>55</v>
      </c>
      <c r="C55" s="12">
        <v>1610</v>
      </c>
      <c r="D55" s="11">
        <v>616</v>
      </c>
      <c r="E55" s="7">
        <v>716.1205</v>
      </c>
      <c r="F55" s="7">
        <v>247.0293</v>
      </c>
      <c r="G55" s="8">
        <v>10.214285</v>
      </c>
      <c r="H55" s="9">
        <f t="shared" si="0"/>
        <v>0.344954934260365</v>
      </c>
    </row>
    <row r="56" spans="1:8">
      <c r="A56" s="11" t="s">
        <v>24</v>
      </c>
      <c r="B56" s="11">
        <v>60</v>
      </c>
      <c r="C56" s="11">
        <v>1085</v>
      </c>
      <c r="D56" s="11">
        <v>395</v>
      </c>
      <c r="E56" s="7">
        <v>780.0009</v>
      </c>
      <c r="F56" s="7">
        <v>269.2282</v>
      </c>
      <c r="G56" s="8">
        <v>10.648101</v>
      </c>
      <c r="H56" s="9">
        <f t="shared" si="0"/>
        <v>0.345163960708251</v>
      </c>
    </row>
    <row r="57" spans="1:8">
      <c r="A57" s="11" t="s">
        <v>24</v>
      </c>
      <c r="B57" s="11">
        <v>65</v>
      </c>
      <c r="C57" s="11">
        <v>1063</v>
      </c>
      <c r="D57" s="11">
        <v>389</v>
      </c>
      <c r="E57" s="7">
        <v>608.8837</v>
      </c>
      <c r="F57" s="7">
        <v>216.05</v>
      </c>
      <c r="G57" s="8">
        <v>9.280205</v>
      </c>
      <c r="H57" s="9">
        <f t="shared" si="0"/>
        <v>0.354829666157921</v>
      </c>
    </row>
    <row r="58" spans="1:8">
      <c r="A58" s="11" t="s">
        <v>24</v>
      </c>
      <c r="B58" s="11">
        <v>70</v>
      </c>
      <c r="C58" s="11">
        <v>644</v>
      </c>
      <c r="D58" s="11">
        <v>221</v>
      </c>
      <c r="E58" s="7">
        <v>746.1387</v>
      </c>
      <c r="F58" s="7">
        <v>220.5929</v>
      </c>
      <c r="G58" s="8">
        <v>10.37104</v>
      </c>
      <c r="H58" s="9">
        <f t="shared" si="0"/>
        <v>0.295645970380574</v>
      </c>
    </row>
    <row r="59" spans="1:8">
      <c r="A59" s="11" t="s">
        <v>24</v>
      </c>
      <c r="B59" s="11">
        <v>75</v>
      </c>
      <c r="C59" s="11">
        <v>406</v>
      </c>
      <c r="D59" s="11">
        <v>146</v>
      </c>
      <c r="E59" s="7">
        <v>726.0939</v>
      </c>
      <c r="F59" s="7">
        <v>237.3983</v>
      </c>
      <c r="G59" s="8">
        <v>12.068493</v>
      </c>
      <c r="H59" s="9">
        <f t="shared" si="0"/>
        <v>0.326952615908218</v>
      </c>
    </row>
    <row r="60" spans="1:8">
      <c r="A60" s="11" t="s">
        <v>24</v>
      </c>
      <c r="B60" s="11">
        <v>80</v>
      </c>
      <c r="C60" s="11">
        <v>255</v>
      </c>
      <c r="D60" s="11">
        <v>78</v>
      </c>
      <c r="E60" s="7">
        <v>666.5488</v>
      </c>
      <c r="F60" s="7">
        <v>199.5305</v>
      </c>
      <c r="G60" s="8">
        <v>8.833333</v>
      </c>
      <c r="H60" s="9">
        <f t="shared" si="0"/>
        <v>0.299348674845713</v>
      </c>
    </row>
    <row r="61" spans="1:8">
      <c r="A61" s="11" t="s">
        <v>24</v>
      </c>
      <c r="B61" s="11">
        <v>85</v>
      </c>
      <c r="C61" s="11">
        <v>33</v>
      </c>
      <c r="D61" s="11">
        <v>8</v>
      </c>
      <c r="E61" s="7">
        <v>463.6475</v>
      </c>
      <c r="F61" s="7">
        <v>170.0824</v>
      </c>
      <c r="G61" s="8">
        <v>6.5</v>
      </c>
      <c r="H61" s="9">
        <f t="shared" si="0"/>
        <v>0.366835580910066</v>
      </c>
    </row>
    <row r="62" spans="1:8">
      <c r="A62" s="11" t="s">
        <v>24</v>
      </c>
      <c r="B62" s="11" t="s">
        <v>22</v>
      </c>
      <c r="C62" s="12">
        <v>595754</v>
      </c>
      <c r="D62" s="12">
        <v>188865</v>
      </c>
      <c r="E62" s="7">
        <v>520.7736</v>
      </c>
      <c r="F62" s="7">
        <v>140.5924</v>
      </c>
      <c r="G62" s="8">
        <v>3.332825</v>
      </c>
      <c r="H62" s="9">
        <f t="shared" si="0"/>
        <v>0.269968370132434</v>
      </c>
    </row>
    <row r="65" s="1" customFormat="1" spans="1:2">
      <c r="A65" s="1" t="s">
        <v>25</v>
      </c>
      <c r="B65" s="1" t="s">
        <v>26</v>
      </c>
    </row>
    <row r="66" ht="153" customHeight="1" spans="1:8">
      <c r="A66" s="10" t="s">
        <v>27</v>
      </c>
      <c r="B66" s="4"/>
      <c r="C66" s="4"/>
      <c r="D66" s="4"/>
      <c r="E66" s="4"/>
      <c r="F66" s="4"/>
      <c r="G66" s="4"/>
      <c r="H66" s="4"/>
    </row>
    <row r="68" spans="1:9">
      <c r="A68" t="s">
        <v>28</v>
      </c>
      <c r="B68" t="s">
        <v>29</v>
      </c>
      <c r="C68" t="s">
        <v>30</v>
      </c>
      <c r="D68" t="s">
        <v>11</v>
      </c>
      <c r="E68" t="s">
        <v>12</v>
      </c>
      <c r="F68" t="s">
        <v>31</v>
      </c>
      <c r="G68" t="s">
        <v>14</v>
      </c>
      <c r="I68" t="s">
        <v>32</v>
      </c>
    </row>
    <row r="69" spans="1:9">
      <c r="A69" s="11" t="s">
        <v>33</v>
      </c>
      <c r="B69" s="12">
        <v>1512942</v>
      </c>
      <c r="C69" s="11">
        <v>0</v>
      </c>
      <c r="D69" s="11">
        <v>0</v>
      </c>
      <c r="E69" s="11">
        <v>0</v>
      </c>
      <c r="F69" s="11">
        <v>0</v>
      </c>
      <c r="G69" s="11"/>
      <c r="H69" s="11">
        <v>0</v>
      </c>
      <c r="I69" s="9">
        <f>B69/$B$8</f>
        <v>0.332911878170266</v>
      </c>
    </row>
    <row r="70" spans="1:9">
      <c r="A70" s="11" t="s">
        <v>34</v>
      </c>
      <c r="B70" s="12">
        <v>431083</v>
      </c>
      <c r="C70" s="12">
        <v>430870</v>
      </c>
      <c r="D70" s="7">
        <v>697.3158</v>
      </c>
      <c r="E70" s="7">
        <v>244.247</v>
      </c>
      <c r="F70" s="8">
        <v>7.494924</v>
      </c>
      <c r="G70" s="9">
        <f t="shared" ref="G70:G75" si="1">E70/D70</f>
        <v>0.350267411121331</v>
      </c>
      <c r="H70">
        <v>1</v>
      </c>
      <c r="I70" s="9">
        <f t="shared" ref="I70:I75" si="2">B70/$B$8</f>
        <v>0.0948566773724786</v>
      </c>
    </row>
    <row r="71" spans="1:9">
      <c r="A71" s="11" t="s">
        <v>35</v>
      </c>
      <c r="B71" s="12">
        <v>296516</v>
      </c>
      <c r="C71" s="12">
        <v>296442</v>
      </c>
      <c r="D71" s="7">
        <v>1576.4449</v>
      </c>
      <c r="E71" s="7">
        <v>511.0584</v>
      </c>
      <c r="F71" s="8">
        <v>16.888005</v>
      </c>
      <c r="G71" s="9">
        <f t="shared" si="1"/>
        <v>0.324184118328525</v>
      </c>
      <c r="H71" s="11">
        <v>2</v>
      </c>
      <c r="I71" s="9">
        <f t="shared" si="2"/>
        <v>0.0652461881999009</v>
      </c>
    </row>
    <row r="72" spans="1:9">
      <c r="A72" s="11" t="s">
        <v>36</v>
      </c>
      <c r="B72" s="12">
        <v>91933</v>
      </c>
      <c r="C72" s="12">
        <v>91931</v>
      </c>
      <c r="D72" s="7">
        <v>3475.3009</v>
      </c>
      <c r="E72" s="7">
        <v>1011.7367</v>
      </c>
      <c r="F72" s="8">
        <v>37.846863</v>
      </c>
      <c r="G72" s="9">
        <f t="shared" si="1"/>
        <v>0.291122043561753</v>
      </c>
      <c r="H72" s="11">
        <v>3</v>
      </c>
      <c r="I72" s="9">
        <f t="shared" si="2"/>
        <v>0.0202291876990837</v>
      </c>
    </row>
    <row r="73" spans="1:9">
      <c r="A73" s="11" t="s">
        <v>37</v>
      </c>
      <c r="B73" s="12">
        <v>330780</v>
      </c>
      <c r="C73" s="12">
        <v>330494</v>
      </c>
      <c r="D73" s="7">
        <v>578.4854</v>
      </c>
      <c r="E73" s="7">
        <v>208.457</v>
      </c>
      <c r="F73" s="8">
        <v>6.430679</v>
      </c>
      <c r="G73" s="9">
        <f t="shared" si="1"/>
        <v>0.360349630258603</v>
      </c>
      <c r="H73" s="11">
        <v>4</v>
      </c>
      <c r="I73" s="9">
        <f t="shared" si="2"/>
        <v>0.0727857320777402</v>
      </c>
    </row>
    <row r="74" spans="1:10">
      <c r="A74" s="11" t="s">
        <v>38</v>
      </c>
      <c r="B74" s="12">
        <v>275568</v>
      </c>
      <c r="C74" s="12">
        <v>275256</v>
      </c>
      <c r="D74" s="7">
        <v>430.2184</v>
      </c>
      <c r="E74" s="7">
        <v>155.9489</v>
      </c>
      <c r="F74" s="8">
        <v>4.741407</v>
      </c>
      <c r="G74" s="9">
        <f t="shared" si="1"/>
        <v>0.3624877504077</v>
      </c>
      <c r="H74" s="11">
        <v>5</v>
      </c>
      <c r="I74" s="9">
        <f t="shared" si="2"/>
        <v>0.0606367332281236</v>
      </c>
      <c r="J74" s="14"/>
    </row>
    <row r="75" spans="1:9">
      <c r="A75" s="11" t="s">
        <v>39</v>
      </c>
      <c r="B75" s="12">
        <v>1605750</v>
      </c>
      <c r="C75" s="12">
        <v>954936</v>
      </c>
      <c r="D75" s="7">
        <v>263.6491</v>
      </c>
      <c r="E75" s="7">
        <v>94.4404</v>
      </c>
      <c r="F75" s="8">
        <v>2.668068</v>
      </c>
      <c r="G75" s="9">
        <f t="shared" si="1"/>
        <v>0.358204901894222</v>
      </c>
      <c r="H75" s="11">
        <v>6</v>
      </c>
      <c r="I75" s="9">
        <f t="shared" si="2"/>
        <v>0.353333603252407</v>
      </c>
    </row>
    <row r="78" s="1" customFormat="1" spans="1:2">
      <c r="A78" s="1" t="s">
        <v>40</v>
      </c>
      <c r="B78" s="1" t="s">
        <v>41</v>
      </c>
    </row>
    <row r="80" ht="72.95" customHeight="1" spans="1:8">
      <c r="A80" s="10" t="s">
        <v>42</v>
      </c>
      <c r="B80" s="4"/>
      <c r="C80" s="4"/>
      <c r="D80" s="4"/>
      <c r="E80" s="4"/>
      <c r="F80" s="4"/>
      <c r="G80" s="4"/>
      <c r="H80" s="4"/>
    </row>
    <row r="83" spans="1:12">
      <c r="A83" t="s">
        <v>43</v>
      </c>
      <c r="B83" t="s">
        <v>29</v>
      </c>
      <c r="C83" t="s">
        <v>30</v>
      </c>
      <c r="D83" t="s">
        <v>11</v>
      </c>
      <c r="E83" t="s">
        <v>12</v>
      </c>
      <c r="F83" t="s">
        <v>31</v>
      </c>
      <c r="G83" t="s">
        <v>14</v>
      </c>
      <c r="H83" t="s">
        <v>32</v>
      </c>
      <c r="I83" t="s">
        <v>44</v>
      </c>
      <c r="J83" t="s">
        <v>45</v>
      </c>
      <c r="K83" t="s">
        <v>46</v>
      </c>
      <c r="L83" t="s">
        <v>47</v>
      </c>
    </row>
    <row r="84" spans="1:7">
      <c r="A84">
        <v>0</v>
      </c>
      <c r="B84" s="5">
        <v>2388166</v>
      </c>
      <c r="C84" s="5">
        <v>403505</v>
      </c>
      <c r="D84">
        <v>187.5563</v>
      </c>
      <c r="E84">
        <v>67.9974</v>
      </c>
      <c r="F84">
        <v>1.867178</v>
      </c>
      <c r="G84" s="11">
        <f t="shared" ref="G84:G95" si="3">E84/D84</f>
        <v>0.362543940139574</v>
      </c>
    </row>
    <row r="85" spans="1:12">
      <c r="A85">
        <v>1</v>
      </c>
      <c r="B85" s="5">
        <v>708719</v>
      </c>
      <c r="C85" s="5">
        <v>698159</v>
      </c>
      <c r="D85" s="7">
        <v>108.7437</v>
      </c>
      <c r="E85" s="7">
        <v>43.4907</v>
      </c>
      <c r="F85" s="8">
        <v>2.406461</v>
      </c>
      <c r="G85" s="9">
        <f t="shared" si="3"/>
        <v>0.399937651560504</v>
      </c>
      <c r="H85" s="13">
        <f>B85/SUM($B$85:$B$94)</f>
        <v>0.357298998863651</v>
      </c>
      <c r="I85" s="9">
        <f>K85/SUM($K$85:$K$94)</f>
        <v>0.0482792640696199</v>
      </c>
      <c r="J85" s="9">
        <f>L85/SUM($L$85:$L$94)</f>
        <v>0.0579303967478462</v>
      </c>
      <c r="K85">
        <f>C85*D85</f>
        <v>75920392.8483</v>
      </c>
      <c r="L85">
        <f>C85*E85</f>
        <v>30363423.6213</v>
      </c>
    </row>
    <row r="86" spans="1:12">
      <c r="A86" s="11">
        <v>2</v>
      </c>
      <c r="B86" s="12">
        <v>341643</v>
      </c>
      <c r="C86" s="12">
        <v>341345</v>
      </c>
      <c r="D86" s="7">
        <v>237.6427</v>
      </c>
      <c r="E86" s="7">
        <v>95.6964</v>
      </c>
      <c r="F86" s="8">
        <v>4.128576</v>
      </c>
      <c r="G86" s="9">
        <f t="shared" si="3"/>
        <v>0.402690257264372</v>
      </c>
      <c r="H86" s="13">
        <f t="shared" ref="H86:H94" si="4">B86/SUM($B$85:$B$94)</f>
        <v>0.172238506190429</v>
      </c>
      <c r="I86" s="9">
        <f t="shared" ref="I86:I94" si="5">K86/SUM($K$85:$K$94)</f>
        <v>0.0515846179630436</v>
      </c>
      <c r="J86" s="9">
        <f t="shared" ref="J86:J94" si="6">L86/SUM($L$85:$L$94)</f>
        <v>0.0623225063020345</v>
      </c>
      <c r="K86">
        <f t="shared" ref="K86:K94" si="7">C86*D86</f>
        <v>81118147.4315</v>
      </c>
      <c r="L86">
        <f t="shared" ref="L86:L94" si="8">C86*E86</f>
        <v>32665487.658</v>
      </c>
    </row>
    <row r="87" spans="1:12">
      <c r="A87" s="11">
        <v>3</v>
      </c>
      <c r="B87" s="12">
        <v>322021</v>
      </c>
      <c r="C87" s="12">
        <v>321826</v>
      </c>
      <c r="D87" s="7">
        <v>440.045</v>
      </c>
      <c r="E87" s="7">
        <v>174.6268</v>
      </c>
      <c r="F87" s="8">
        <v>6.695729</v>
      </c>
      <c r="G87" s="9">
        <f t="shared" si="3"/>
        <v>0.396838505152882</v>
      </c>
      <c r="H87" s="13">
        <f t="shared" si="4"/>
        <v>0.162346121541925</v>
      </c>
      <c r="I87" s="9">
        <f t="shared" si="5"/>
        <v>0.0900576090945426</v>
      </c>
      <c r="J87" s="9">
        <f t="shared" si="6"/>
        <v>0.107222958768772</v>
      </c>
      <c r="K87">
        <f t="shared" si="7"/>
        <v>141617922.17</v>
      </c>
      <c r="L87">
        <f t="shared" si="8"/>
        <v>56199444.5368</v>
      </c>
    </row>
    <row r="88" spans="1:12">
      <c r="A88" s="11">
        <v>4</v>
      </c>
      <c r="B88" s="12">
        <v>164878</v>
      </c>
      <c r="C88" s="12">
        <v>164814</v>
      </c>
      <c r="D88" s="7">
        <v>728.4422</v>
      </c>
      <c r="E88" s="7">
        <v>282.4697</v>
      </c>
      <c r="F88" s="8">
        <v>9.98724</v>
      </c>
      <c r="G88" s="9">
        <f t="shared" si="3"/>
        <v>0.387772289963432</v>
      </c>
      <c r="H88" s="13">
        <f t="shared" si="4"/>
        <v>0.0831228517009437</v>
      </c>
      <c r="I88" s="9">
        <f t="shared" si="5"/>
        <v>0.0763468972302197</v>
      </c>
      <c r="J88" s="9">
        <f t="shared" si="6"/>
        <v>0.0888222422746011</v>
      </c>
      <c r="K88">
        <f t="shared" si="7"/>
        <v>120057472.7508</v>
      </c>
      <c r="L88">
        <f t="shared" si="8"/>
        <v>46554961.1358</v>
      </c>
    </row>
    <row r="89" spans="1:12">
      <c r="A89" s="11">
        <v>5</v>
      </c>
      <c r="B89" s="12">
        <v>138396</v>
      </c>
      <c r="C89" s="12">
        <v>138364</v>
      </c>
      <c r="D89" s="7">
        <v>1068.3612</v>
      </c>
      <c r="E89" s="7">
        <v>403.3831</v>
      </c>
      <c r="F89" s="8">
        <v>13.43512</v>
      </c>
      <c r="G89" s="9">
        <f t="shared" si="3"/>
        <v>0.37757183619173</v>
      </c>
      <c r="H89" s="13">
        <f t="shared" si="4"/>
        <v>0.0697720143621575</v>
      </c>
      <c r="I89" s="9">
        <f t="shared" si="5"/>
        <v>0.0940033672751274</v>
      </c>
      <c r="J89" s="9">
        <f t="shared" si="6"/>
        <v>0.106486995068521</v>
      </c>
      <c r="K89">
        <f t="shared" si="7"/>
        <v>147822729.0768</v>
      </c>
      <c r="L89">
        <f t="shared" si="8"/>
        <v>55813699.2484</v>
      </c>
    </row>
    <row r="90" spans="1:12">
      <c r="A90" s="11">
        <v>6</v>
      </c>
      <c r="B90" s="12">
        <v>83144</v>
      </c>
      <c r="C90" s="12">
        <v>83126</v>
      </c>
      <c r="D90" s="7">
        <v>1488.4294</v>
      </c>
      <c r="E90" s="7">
        <v>540.261</v>
      </c>
      <c r="F90" s="8">
        <v>16.926521</v>
      </c>
      <c r="G90" s="9">
        <f t="shared" si="3"/>
        <v>0.362973883746182</v>
      </c>
      <c r="H90" s="13">
        <f t="shared" si="4"/>
        <v>0.0419168499243274</v>
      </c>
      <c r="I90" s="9">
        <f t="shared" si="5"/>
        <v>0.0786805373755107</v>
      </c>
      <c r="J90" s="9">
        <f t="shared" si="6"/>
        <v>0.0856833158923459</v>
      </c>
      <c r="K90">
        <f t="shared" si="7"/>
        <v>123727182.3044</v>
      </c>
      <c r="L90">
        <f t="shared" si="8"/>
        <v>44909735.886</v>
      </c>
    </row>
    <row r="91" spans="1:12">
      <c r="A91" s="11">
        <v>7</v>
      </c>
      <c r="B91" s="12">
        <v>67094</v>
      </c>
      <c r="C91" s="12">
        <v>67087</v>
      </c>
      <c r="D91" s="7">
        <v>1964.7807</v>
      </c>
      <c r="E91" s="7">
        <v>686.6541</v>
      </c>
      <c r="F91" s="8">
        <v>20.586849</v>
      </c>
      <c r="G91" s="9">
        <f t="shared" si="3"/>
        <v>0.349481293255782</v>
      </c>
      <c r="H91" s="13">
        <f t="shared" si="4"/>
        <v>0.0338252805833593</v>
      </c>
      <c r="I91" s="9">
        <f t="shared" si="5"/>
        <v>0.0838213497157571</v>
      </c>
      <c r="J91" s="9">
        <f t="shared" si="6"/>
        <v>0.0878885203932422</v>
      </c>
      <c r="K91">
        <f t="shared" si="7"/>
        <v>131811242.8209</v>
      </c>
      <c r="L91">
        <f t="shared" si="8"/>
        <v>46065563.6067</v>
      </c>
    </row>
    <row r="92" spans="1:12">
      <c r="A92" s="11">
        <v>8</v>
      </c>
      <c r="B92" s="12">
        <v>75230</v>
      </c>
      <c r="C92" s="12">
        <v>75224</v>
      </c>
      <c r="D92" s="7">
        <v>2791.7371</v>
      </c>
      <c r="E92" s="7">
        <v>913.9035</v>
      </c>
      <c r="F92" s="8">
        <v>25.933412</v>
      </c>
      <c r="G92" s="9">
        <f t="shared" si="3"/>
        <v>0.327360158662504</v>
      </c>
      <c r="H92" s="13">
        <f t="shared" si="4"/>
        <v>0.0379270256399398</v>
      </c>
      <c r="I92" s="9">
        <f t="shared" si="5"/>
        <v>0.133546692321322</v>
      </c>
      <c r="J92" s="9">
        <f t="shared" si="6"/>
        <v>0.131163358288415</v>
      </c>
      <c r="K92">
        <f t="shared" si="7"/>
        <v>210005631.6104</v>
      </c>
      <c r="L92">
        <f t="shared" si="8"/>
        <v>68747476.884</v>
      </c>
    </row>
    <row r="93" spans="1:12">
      <c r="A93" s="11">
        <v>9</v>
      </c>
      <c r="B93" s="12">
        <v>55591</v>
      </c>
      <c r="C93" s="12">
        <v>55588</v>
      </c>
      <c r="D93" s="7">
        <v>4666.9719</v>
      </c>
      <c r="E93" s="7">
        <v>1367.8431</v>
      </c>
      <c r="F93" s="8">
        <v>35.028297</v>
      </c>
      <c r="G93" s="9">
        <f t="shared" si="3"/>
        <v>0.2930900655305</v>
      </c>
      <c r="H93" s="13">
        <f t="shared" si="4"/>
        <v>0.0280260704818542</v>
      </c>
      <c r="I93" s="9">
        <f t="shared" si="5"/>
        <v>0.164975111137381</v>
      </c>
      <c r="J93" s="9">
        <f t="shared" si="6"/>
        <v>0.145068492132115</v>
      </c>
      <c r="K93">
        <f t="shared" si="7"/>
        <v>259427633.9772</v>
      </c>
      <c r="L93">
        <f t="shared" si="8"/>
        <v>76035662.2428</v>
      </c>
    </row>
    <row r="94" spans="1:12">
      <c r="A94" s="11">
        <v>10</v>
      </c>
      <c r="B94" s="12">
        <v>26830</v>
      </c>
      <c r="C94" s="12">
        <v>26829</v>
      </c>
      <c r="D94" s="7">
        <v>10474.3948</v>
      </c>
      <c r="E94" s="7">
        <v>2489.129</v>
      </c>
      <c r="F94" s="8">
        <v>55.919788</v>
      </c>
      <c r="G94" s="9">
        <f t="shared" si="3"/>
        <v>0.23763940996381</v>
      </c>
      <c r="H94" s="13">
        <f t="shared" si="4"/>
        <v>0.0135262807114128</v>
      </c>
      <c r="I94" s="9">
        <f t="shared" si="5"/>
        <v>0.178704553817476</v>
      </c>
      <c r="J94" s="9">
        <f t="shared" si="6"/>
        <v>0.127411214132107</v>
      </c>
      <c r="K94">
        <f t="shared" si="7"/>
        <v>281017538.0892</v>
      </c>
      <c r="L94">
        <f t="shared" si="8"/>
        <v>66780841.941</v>
      </c>
    </row>
    <row r="95" spans="1:7">
      <c r="A95" t="s">
        <v>48</v>
      </c>
      <c r="B95" s="5">
        <v>172860</v>
      </c>
      <c r="C95" s="5">
        <v>4062</v>
      </c>
      <c r="D95">
        <v>106.645</v>
      </c>
      <c r="E95">
        <v>43.9352</v>
      </c>
      <c r="F95">
        <v>1.03225</v>
      </c>
      <c r="G95" s="11">
        <f t="shared" si="3"/>
        <v>0.411976182662103</v>
      </c>
    </row>
  </sheetData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tabSelected="1" workbookViewId="0">
      <selection activeCell="A4" sqref="A4"/>
    </sheetView>
  </sheetViews>
  <sheetFormatPr defaultColWidth="9" defaultRowHeight="14.4"/>
  <cols>
    <col min="1" max="1" width="11.5" customWidth="1"/>
    <col min="2" max="2" width="9.62962962962963" customWidth="1"/>
    <col min="3" max="3" width="19.25" customWidth="1"/>
    <col min="10" max="10" width="11.25" customWidth="1"/>
    <col min="11" max="11" width="12.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78" customHeight="1" spans="1:8">
      <c r="A4" s="2" t="s">
        <v>5</v>
      </c>
      <c r="B4" s="3" t="s">
        <v>59</v>
      </c>
      <c r="C4" s="4"/>
      <c r="D4" s="4"/>
      <c r="E4" s="4"/>
      <c r="F4" s="4"/>
      <c r="G4" s="4"/>
      <c r="H4" s="4"/>
    </row>
    <row r="6" s="1" customFormat="1" spans="1:2">
      <c r="A6" s="1" t="s">
        <v>7</v>
      </c>
      <c r="B6" s="1" t="s">
        <v>8</v>
      </c>
    </row>
    <row r="8" spans="1:2">
      <c r="A8" t="s">
        <v>9</v>
      </c>
      <c r="B8" s="5">
        <v>618765</v>
      </c>
    </row>
    <row r="9" spans="9:10">
      <c r="I9" s="5"/>
      <c r="J9" s="5"/>
    </row>
    <row r="10" ht="30" customHeight="1" spans="1:5">
      <c r="A10" s="6" t="s">
        <v>10</v>
      </c>
      <c r="B10" t="s">
        <v>11</v>
      </c>
      <c r="C10" t="s">
        <v>12</v>
      </c>
      <c r="D10" s="6" t="s">
        <v>13</v>
      </c>
      <c r="E10" t="s">
        <v>14</v>
      </c>
    </row>
    <row r="11" spans="1:5">
      <c r="A11" s="5">
        <v>387168</v>
      </c>
      <c r="B11" s="7">
        <v>499.1294</v>
      </c>
      <c r="C11" s="7">
        <v>185.012</v>
      </c>
      <c r="D11" s="8">
        <v>7.195878</v>
      </c>
      <c r="E11" s="9">
        <f>C11/B11</f>
        <v>0.370669409575954</v>
      </c>
    </row>
    <row r="14" s="1" customFormat="1" spans="1:2">
      <c r="A14" s="1" t="s">
        <v>15</v>
      </c>
      <c r="B14" s="1" t="s">
        <v>16</v>
      </c>
    </row>
    <row r="15" ht="50.1" customHeight="1" spans="1:6">
      <c r="A15" s="10" t="s">
        <v>17</v>
      </c>
      <c r="B15" s="10"/>
      <c r="C15" s="10"/>
      <c r="D15" s="10"/>
      <c r="E15" s="10"/>
      <c r="F15" s="10"/>
    </row>
    <row r="17" ht="43.2" spans="1:8">
      <c r="A17" t="s">
        <v>18</v>
      </c>
      <c r="B17" t="s">
        <v>19</v>
      </c>
      <c r="C17" t="s">
        <v>20</v>
      </c>
      <c r="D17" s="6" t="s">
        <v>10</v>
      </c>
      <c r="E17" t="s">
        <v>11</v>
      </c>
      <c r="F17" t="s">
        <v>12</v>
      </c>
      <c r="G17" s="6" t="s">
        <v>13</v>
      </c>
      <c r="H17" t="s">
        <v>14</v>
      </c>
    </row>
    <row r="18" spans="1:10">
      <c r="A18" s="11" t="s">
        <v>21</v>
      </c>
      <c r="B18" s="11">
        <v>20</v>
      </c>
      <c r="C18" s="12">
        <v>14773</v>
      </c>
      <c r="D18" s="12">
        <v>9526</v>
      </c>
      <c r="E18" s="7">
        <v>264.6973</v>
      </c>
      <c r="F18" s="7">
        <v>110.23</v>
      </c>
      <c r="G18" s="8">
        <v>4.027293</v>
      </c>
      <c r="H18" s="9">
        <f t="shared" ref="H18:H62" si="0">F18/E18</f>
        <v>0.416437946288081</v>
      </c>
      <c r="J18" s="7"/>
    </row>
    <row r="19" spans="1:10">
      <c r="A19" s="11" t="s">
        <v>21</v>
      </c>
      <c r="B19" s="11">
        <v>25</v>
      </c>
      <c r="C19" s="12">
        <v>28310</v>
      </c>
      <c r="D19" s="12">
        <v>17812</v>
      </c>
      <c r="E19" s="7">
        <v>385.4873</v>
      </c>
      <c r="F19" s="7">
        <v>153.0462</v>
      </c>
      <c r="G19" s="8">
        <v>5.515551</v>
      </c>
      <c r="H19" s="9">
        <f t="shared" si="0"/>
        <v>0.397020083411308</v>
      </c>
      <c r="J19" s="7"/>
    </row>
    <row r="20" spans="1:10">
      <c r="A20" s="11" t="s">
        <v>21</v>
      </c>
      <c r="B20" s="11">
        <v>30</v>
      </c>
      <c r="C20" s="12">
        <v>41587</v>
      </c>
      <c r="D20" s="12">
        <v>26419</v>
      </c>
      <c r="E20" s="7">
        <v>470.101</v>
      </c>
      <c r="F20" s="7">
        <v>181.2021</v>
      </c>
      <c r="G20" s="8">
        <v>6.808281</v>
      </c>
      <c r="H20" s="9">
        <f t="shared" si="0"/>
        <v>0.385453551470854</v>
      </c>
      <c r="J20" s="7"/>
    </row>
    <row r="21" spans="1:10">
      <c r="A21" s="11" t="s">
        <v>21</v>
      </c>
      <c r="B21" s="11">
        <v>35</v>
      </c>
      <c r="C21" s="12">
        <v>35060</v>
      </c>
      <c r="D21" s="12">
        <v>23279</v>
      </c>
      <c r="E21" s="7">
        <v>509.6877</v>
      </c>
      <c r="F21" s="7">
        <v>195.0785</v>
      </c>
      <c r="G21" s="8">
        <v>7.515271</v>
      </c>
      <c r="H21" s="9">
        <f t="shared" si="0"/>
        <v>0.382741235466345</v>
      </c>
      <c r="J21" s="7"/>
    </row>
    <row r="22" spans="1:10">
      <c r="A22" s="11" t="s">
        <v>21</v>
      </c>
      <c r="B22" s="11">
        <v>40</v>
      </c>
      <c r="C22" s="12">
        <v>39688</v>
      </c>
      <c r="D22" s="12">
        <v>26661</v>
      </c>
      <c r="E22" s="7">
        <v>527.0551</v>
      </c>
      <c r="F22" s="7">
        <v>198.3907</v>
      </c>
      <c r="G22" s="8">
        <v>7.54514</v>
      </c>
      <c r="H22" s="9">
        <f t="shared" si="0"/>
        <v>0.376413585600443</v>
      </c>
      <c r="J22" s="7"/>
    </row>
    <row r="23" spans="1:10">
      <c r="A23" s="11" t="s">
        <v>21</v>
      </c>
      <c r="B23" s="11">
        <v>45</v>
      </c>
      <c r="C23" s="12">
        <v>33511</v>
      </c>
      <c r="D23" s="12">
        <v>22186</v>
      </c>
      <c r="E23" s="7">
        <v>533.7081</v>
      </c>
      <c r="F23" s="7">
        <v>200.9989</v>
      </c>
      <c r="G23" s="8">
        <v>7.564184</v>
      </c>
      <c r="H23" s="9">
        <f t="shared" si="0"/>
        <v>0.376608299555506</v>
      </c>
      <c r="J23" s="7"/>
    </row>
    <row r="24" spans="1:10">
      <c r="A24" s="11" t="s">
        <v>21</v>
      </c>
      <c r="B24" s="11">
        <v>50</v>
      </c>
      <c r="C24" s="12">
        <v>29207</v>
      </c>
      <c r="D24" s="12">
        <v>18619</v>
      </c>
      <c r="E24" s="7">
        <v>562.5712</v>
      </c>
      <c r="F24" s="7">
        <v>210.8459</v>
      </c>
      <c r="G24" s="8">
        <v>7.833664</v>
      </c>
      <c r="H24" s="9">
        <f t="shared" si="0"/>
        <v>0.374789715506233</v>
      </c>
      <c r="J24" s="7"/>
    </row>
    <row r="25" spans="1:10">
      <c r="A25" s="11" t="s">
        <v>21</v>
      </c>
      <c r="B25" s="11">
        <v>55</v>
      </c>
      <c r="C25" s="12">
        <v>22786</v>
      </c>
      <c r="D25" s="12">
        <v>14175</v>
      </c>
      <c r="E25" s="7">
        <v>602.6637</v>
      </c>
      <c r="F25" s="7">
        <v>217.491</v>
      </c>
      <c r="G25" s="8">
        <v>8.519153</v>
      </c>
      <c r="H25" s="9">
        <f t="shared" si="0"/>
        <v>0.36088286054063</v>
      </c>
      <c r="J25" s="7"/>
    </row>
    <row r="26" spans="1:10">
      <c r="A26" s="11" t="s">
        <v>21</v>
      </c>
      <c r="B26" s="11">
        <v>60</v>
      </c>
      <c r="C26" s="12">
        <v>19307</v>
      </c>
      <c r="D26" s="12">
        <v>11491</v>
      </c>
      <c r="E26" s="7">
        <v>577.7499</v>
      </c>
      <c r="F26" s="7">
        <v>205.5838</v>
      </c>
      <c r="G26" s="8">
        <v>8.126881</v>
      </c>
      <c r="H26" s="9">
        <f t="shared" si="0"/>
        <v>0.355835284437089</v>
      </c>
      <c r="J26" s="7"/>
    </row>
    <row r="27" spans="1:10">
      <c r="A27" s="11" t="s">
        <v>21</v>
      </c>
      <c r="B27" s="11">
        <v>65</v>
      </c>
      <c r="C27" s="12">
        <v>16115</v>
      </c>
      <c r="D27" s="12">
        <v>9530</v>
      </c>
      <c r="E27" s="7">
        <v>624.563</v>
      </c>
      <c r="F27" s="7">
        <v>215.4525</v>
      </c>
      <c r="G27" s="8">
        <v>8.619727</v>
      </c>
      <c r="H27" s="9">
        <f t="shared" si="0"/>
        <v>0.344965199667608</v>
      </c>
      <c r="J27" s="7"/>
    </row>
    <row r="28" spans="1:10">
      <c r="A28" s="11" t="s">
        <v>21</v>
      </c>
      <c r="B28" s="11">
        <v>70</v>
      </c>
      <c r="C28" s="12">
        <v>9546</v>
      </c>
      <c r="D28" s="12">
        <v>5544</v>
      </c>
      <c r="E28" s="7">
        <v>609.167</v>
      </c>
      <c r="F28" s="7">
        <v>211.3345</v>
      </c>
      <c r="G28" s="8">
        <v>8.397907</v>
      </c>
      <c r="H28" s="9">
        <f t="shared" si="0"/>
        <v>0.346923749973324</v>
      </c>
      <c r="J28" s="7"/>
    </row>
    <row r="29" spans="1:10">
      <c r="A29" s="11" t="s">
        <v>21</v>
      </c>
      <c r="B29" s="11">
        <v>75</v>
      </c>
      <c r="C29" s="12">
        <v>5483</v>
      </c>
      <c r="D29" s="12">
        <v>3074</v>
      </c>
      <c r="E29" s="7">
        <v>628.9208</v>
      </c>
      <c r="F29" s="7">
        <v>213.2484</v>
      </c>
      <c r="G29" s="8">
        <v>8.33214</v>
      </c>
      <c r="H29" s="9">
        <f t="shared" si="0"/>
        <v>0.339070356712642</v>
      </c>
      <c r="J29" s="7"/>
    </row>
    <row r="30" spans="1:10">
      <c r="A30" s="11" t="s">
        <v>21</v>
      </c>
      <c r="B30" s="11">
        <v>80</v>
      </c>
      <c r="C30" s="12">
        <v>2919</v>
      </c>
      <c r="D30" s="12">
        <v>1479</v>
      </c>
      <c r="E30" s="7">
        <v>590.1802</v>
      </c>
      <c r="F30" s="7">
        <v>208.9276</v>
      </c>
      <c r="G30" s="8">
        <v>7.734956</v>
      </c>
      <c r="H30" s="9">
        <f t="shared" si="0"/>
        <v>0.35400645429989</v>
      </c>
      <c r="J30" s="7"/>
    </row>
    <row r="31" spans="1:8">
      <c r="A31" s="11" t="s">
        <v>21</v>
      </c>
      <c r="B31" s="11">
        <v>85</v>
      </c>
      <c r="C31" s="12">
        <v>257</v>
      </c>
      <c r="D31" s="11">
        <v>117</v>
      </c>
      <c r="E31" s="7">
        <v>667.4512</v>
      </c>
      <c r="F31" s="7">
        <v>219.7749</v>
      </c>
      <c r="G31" s="8">
        <v>7.17094</v>
      </c>
      <c r="H31" s="9">
        <f t="shared" si="0"/>
        <v>0.329274859345522</v>
      </c>
    </row>
    <row r="32" spans="1:8">
      <c r="A32" s="11" t="s">
        <v>21</v>
      </c>
      <c r="B32" s="11" t="s">
        <v>22</v>
      </c>
      <c r="C32" s="12">
        <v>28584</v>
      </c>
      <c r="D32" s="12">
        <v>16040</v>
      </c>
      <c r="E32" s="7">
        <v>429.6634</v>
      </c>
      <c r="F32" s="7">
        <v>160.5055</v>
      </c>
      <c r="G32" s="8">
        <v>6.373067</v>
      </c>
      <c r="H32" s="9">
        <f t="shared" si="0"/>
        <v>0.373561024746348</v>
      </c>
    </row>
    <row r="33" spans="1:8">
      <c r="A33" s="11" t="s">
        <v>23</v>
      </c>
      <c r="B33" s="11">
        <v>20</v>
      </c>
      <c r="C33" s="12">
        <v>7917</v>
      </c>
      <c r="D33" s="12">
        <v>5477</v>
      </c>
      <c r="E33" s="7">
        <v>194.2138</v>
      </c>
      <c r="F33" s="7">
        <v>81.6286</v>
      </c>
      <c r="G33" s="8">
        <v>2.994522</v>
      </c>
      <c r="H33" s="9">
        <f t="shared" si="0"/>
        <v>0.420302779720082</v>
      </c>
    </row>
    <row r="34" spans="1:8">
      <c r="A34" s="11" t="s">
        <v>23</v>
      </c>
      <c r="B34" s="11">
        <v>25</v>
      </c>
      <c r="C34" s="12">
        <v>14857</v>
      </c>
      <c r="D34" s="12">
        <v>9905</v>
      </c>
      <c r="E34" s="7">
        <v>316.1299</v>
      </c>
      <c r="F34" s="7">
        <v>125.3657</v>
      </c>
      <c r="G34" s="8">
        <v>4.520949</v>
      </c>
      <c r="H34" s="9">
        <f t="shared" si="0"/>
        <v>0.396563880860368</v>
      </c>
    </row>
    <row r="35" spans="1:8">
      <c r="A35" s="11" t="s">
        <v>23</v>
      </c>
      <c r="B35" s="11">
        <v>30</v>
      </c>
      <c r="C35" s="12">
        <v>23000</v>
      </c>
      <c r="D35" s="12">
        <v>15084</v>
      </c>
      <c r="E35" s="7">
        <v>430.9365</v>
      </c>
      <c r="F35" s="7">
        <v>166.6264</v>
      </c>
      <c r="G35" s="8">
        <v>6.329421</v>
      </c>
      <c r="H35" s="9">
        <f t="shared" si="0"/>
        <v>0.386661143811211</v>
      </c>
    </row>
    <row r="36" spans="1:8">
      <c r="A36" s="11" t="s">
        <v>23</v>
      </c>
      <c r="B36" s="11">
        <v>35</v>
      </c>
      <c r="C36" s="12">
        <v>20532</v>
      </c>
      <c r="D36" s="12">
        <v>13955</v>
      </c>
      <c r="E36" s="7">
        <v>499.8719</v>
      </c>
      <c r="F36" s="7">
        <v>192.2067</v>
      </c>
      <c r="G36" s="8">
        <v>7.42465</v>
      </c>
      <c r="H36" s="9">
        <f t="shared" si="0"/>
        <v>0.384511911951842</v>
      </c>
    </row>
    <row r="37" spans="1:8">
      <c r="A37" s="11" t="s">
        <v>23</v>
      </c>
      <c r="B37" s="11">
        <v>40</v>
      </c>
      <c r="C37" s="12">
        <v>25562</v>
      </c>
      <c r="D37" s="12">
        <v>17586</v>
      </c>
      <c r="E37" s="7">
        <v>518.758</v>
      </c>
      <c r="F37" s="7">
        <v>188.9352</v>
      </c>
      <c r="G37" s="8">
        <v>7.366655</v>
      </c>
      <c r="H37" s="9">
        <f t="shared" si="0"/>
        <v>0.364206817051496</v>
      </c>
    </row>
    <row r="38" spans="1:8">
      <c r="A38" s="11" t="s">
        <v>23</v>
      </c>
      <c r="B38" s="11">
        <v>45</v>
      </c>
      <c r="C38" s="12">
        <v>24338</v>
      </c>
      <c r="D38" s="12">
        <v>16664</v>
      </c>
      <c r="E38" s="7">
        <v>514.682</v>
      </c>
      <c r="F38" s="7">
        <v>190.3352</v>
      </c>
      <c r="G38" s="8">
        <v>7.418626</v>
      </c>
      <c r="H38" s="9">
        <f t="shared" si="0"/>
        <v>0.369811262099704</v>
      </c>
    </row>
    <row r="39" spans="1:8">
      <c r="A39" s="11" t="s">
        <v>23</v>
      </c>
      <c r="B39" s="11">
        <v>50</v>
      </c>
      <c r="C39" s="12">
        <v>23103</v>
      </c>
      <c r="D39" s="12">
        <v>15570</v>
      </c>
      <c r="E39" s="7">
        <v>522.5721</v>
      </c>
      <c r="F39" s="7">
        <v>192.6639</v>
      </c>
      <c r="G39" s="8">
        <v>7.577713</v>
      </c>
      <c r="H39" s="9">
        <f t="shared" si="0"/>
        <v>0.368683861997225</v>
      </c>
    </row>
    <row r="40" spans="1:8">
      <c r="A40" s="11" t="s">
        <v>23</v>
      </c>
      <c r="B40" s="11">
        <v>55</v>
      </c>
      <c r="C40" s="12">
        <v>18759</v>
      </c>
      <c r="D40" s="12">
        <v>12450</v>
      </c>
      <c r="E40" s="7">
        <v>549.7019</v>
      </c>
      <c r="F40" s="7">
        <v>201.744</v>
      </c>
      <c r="G40" s="8">
        <v>8.170843</v>
      </c>
      <c r="H40" s="9">
        <f t="shared" si="0"/>
        <v>0.367006190082297</v>
      </c>
    </row>
    <row r="41" spans="1:8">
      <c r="A41" s="11" t="s">
        <v>23</v>
      </c>
      <c r="B41" s="11">
        <v>60</v>
      </c>
      <c r="C41" s="12">
        <v>18050</v>
      </c>
      <c r="D41" s="12">
        <v>11787</v>
      </c>
      <c r="E41" s="7">
        <v>555.6906</v>
      </c>
      <c r="F41" s="7">
        <v>198.286</v>
      </c>
      <c r="G41" s="8">
        <v>8.140154</v>
      </c>
      <c r="H41" s="9">
        <f t="shared" si="0"/>
        <v>0.356828062234632</v>
      </c>
    </row>
    <row r="42" spans="1:8">
      <c r="A42" s="11" t="s">
        <v>23</v>
      </c>
      <c r="B42" s="11">
        <v>65</v>
      </c>
      <c r="C42" s="12">
        <v>17270</v>
      </c>
      <c r="D42" s="12">
        <v>11102</v>
      </c>
      <c r="E42" s="7">
        <v>580.7354</v>
      </c>
      <c r="F42" s="7">
        <v>199.7288</v>
      </c>
      <c r="G42" s="8">
        <v>8.529724</v>
      </c>
      <c r="H42" s="9">
        <f t="shared" si="0"/>
        <v>0.343923928177962</v>
      </c>
    </row>
    <row r="43" spans="1:8">
      <c r="A43" s="11" t="s">
        <v>23</v>
      </c>
      <c r="B43" s="11">
        <v>70</v>
      </c>
      <c r="C43" s="12">
        <v>11548</v>
      </c>
      <c r="D43" s="12">
        <v>7283</v>
      </c>
      <c r="E43" s="7">
        <v>627.4719</v>
      </c>
      <c r="F43" s="7">
        <v>215.783</v>
      </c>
      <c r="G43" s="8">
        <v>8.867636</v>
      </c>
      <c r="H43" s="9">
        <f t="shared" si="0"/>
        <v>0.343892690652761</v>
      </c>
    </row>
    <row r="44" spans="1:8">
      <c r="A44" s="11" t="s">
        <v>23</v>
      </c>
      <c r="B44" s="11">
        <v>75</v>
      </c>
      <c r="C44" s="12">
        <v>7103</v>
      </c>
      <c r="D44" s="12">
        <v>4247</v>
      </c>
      <c r="E44" s="7">
        <v>648.8073</v>
      </c>
      <c r="F44" s="7">
        <v>212.1014</v>
      </c>
      <c r="G44" s="8">
        <v>8.842006</v>
      </c>
      <c r="H44" s="9">
        <f t="shared" si="0"/>
        <v>0.326909700307009</v>
      </c>
    </row>
    <row r="45" spans="1:8">
      <c r="A45" s="11" t="s">
        <v>23</v>
      </c>
      <c r="B45" s="11">
        <v>80</v>
      </c>
      <c r="C45" s="12">
        <v>4102</v>
      </c>
      <c r="D45" s="12">
        <v>2383</v>
      </c>
      <c r="E45" s="7">
        <v>667.8285</v>
      </c>
      <c r="F45" s="7">
        <v>219.7808</v>
      </c>
      <c r="G45" s="8">
        <v>8.928241</v>
      </c>
      <c r="H45" s="9">
        <f t="shared" si="0"/>
        <v>0.329097665044244</v>
      </c>
    </row>
    <row r="46" spans="1:8">
      <c r="A46" s="11" t="s">
        <v>23</v>
      </c>
      <c r="B46" s="11">
        <v>85</v>
      </c>
      <c r="C46" s="12">
        <v>466</v>
      </c>
      <c r="D46" s="12">
        <v>249</v>
      </c>
      <c r="E46" s="7">
        <v>625.1934</v>
      </c>
      <c r="F46" s="7">
        <v>197.9319</v>
      </c>
      <c r="G46" s="8">
        <v>8.787148</v>
      </c>
      <c r="H46" s="9">
        <f t="shared" si="0"/>
        <v>0.316593073439355</v>
      </c>
    </row>
    <row r="47" spans="1:8">
      <c r="A47" s="11" t="s">
        <v>23</v>
      </c>
      <c r="B47" s="11" t="s">
        <v>22</v>
      </c>
      <c r="C47" s="12">
        <v>23430</v>
      </c>
      <c r="D47" s="12">
        <v>13089</v>
      </c>
      <c r="E47" s="7">
        <v>419.6544</v>
      </c>
      <c r="F47" s="7">
        <v>150.5566</v>
      </c>
      <c r="G47" s="8">
        <v>6.288944</v>
      </c>
      <c r="H47" s="9">
        <f t="shared" si="0"/>
        <v>0.358763306187186</v>
      </c>
    </row>
    <row r="48" spans="1:8">
      <c r="A48" s="11" t="s">
        <v>24</v>
      </c>
      <c r="B48" s="11">
        <v>20</v>
      </c>
      <c r="C48" s="12">
        <v>379</v>
      </c>
      <c r="D48" s="11">
        <v>143</v>
      </c>
      <c r="E48" s="7">
        <v>332.8609</v>
      </c>
      <c r="F48" s="7">
        <v>136.3381</v>
      </c>
      <c r="G48" s="8">
        <v>4.923076</v>
      </c>
      <c r="H48" s="9">
        <f t="shared" si="0"/>
        <v>0.409594818736595</v>
      </c>
    </row>
    <row r="49" spans="1:8">
      <c r="A49" s="11" t="s">
        <v>24</v>
      </c>
      <c r="B49" s="11">
        <v>25</v>
      </c>
      <c r="C49" s="12">
        <v>1083</v>
      </c>
      <c r="D49" s="12">
        <v>450</v>
      </c>
      <c r="E49" s="7">
        <v>423.4034</v>
      </c>
      <c r="F49" s="7">
        <v>177.146</v>
      </c>
      <c r="G49" s="8">
        <v>6.493333</v>
      </c>
      <c r="H49" s="9">
        <f t="shared" si="0"/>
        <v>0.418385870307135</v>
      </c>
    </row>
    <row r="50" spans="1:8">
      <c r="A50" s="11" t="s">
        <v>24</v>
      </c>
      <c r="B50" s="11">
        <v>30</v>
      </c>
      <c r="C50" s="12">
        <v>2276</v>
      </c>
      <c r="D50" s="12">
        <v>1060</v>
      </c>
      <c r="E50" s="7">
        <v>507.0496</v>
      </c>
      <c r="F50" s="7">
        <v>198.0157</v>
      </c>
      <c r="G50" s="8">
        <v>7.736792</v>
      </c>
      <c r="H50" s="9">
        <f t="shared" si="0"/>
        <v>0.390525305611128</v>
      </c>
    </row>
    <row r="51" spans="1:8">
      <c r="A51" s="11" t="s">
        <v>24</v>
      </c>
      <c r="B51" s="11">
        <v>35</v>
      </c>
      <c r="C51" s="12">
        <v>2787</v>
      </c>
      <c r="D51" s="12">
        <v>1532</v>
      </c>
      <c r="E51" s="7">
        <v>533.8381</v>
      </c>
      <c r="F51" s="7">
        <v>217.8191</v>
      </c>
      <c r="G51" s="8">
        <v>8.355091</v>
      </c>
      <c r="H51" s="9">
        <f t="shared" si="0"/>
        <v>0.408024642677246</v>
      </c>
    </row>
    <row r="52" spans="1:8">
      <c r="A52" s="11" t="s">
        <v>24</v>
      </c>
      <c r="B52" s="11">
        <v>40</v>
      </c>
      <c r="C52" s="12">
        <v>2775</v>
      </c>
      <c r="D52" s="12">
        <v>1574</v>
      </c>
      <c r="E52" s="7">
        <v>513.8295</v>
      </c>
      <c r="F52" s="7">
        <v>207.3901</v>
      </c>
      <c r="G52" s="8">
        <v>7.761118</v>
      </c>
      <c r="H52" s="9">
        <f t="shared" si="0"/>
        <v>0.403616569309469</v>
      </c>
    </row>
    <row r="53" spans="1:8">
      <c r="A53" s="11" t="s">
        <v>24</v>
      </c>
      <c r="B53" s="11">
        <v>45</v>
      </c>
      <c r="C53" s="12">
        <v>2692</v>
      </c>
      <c r="D53" s="12">
        <v>1558</v>
      </c>
      <c r="E53" s="7">
        <v>511.0109</v>
      </c>
      <c r="F53" s="7">
        <v>202.0744</v>
      </c>
      <c r="G53" s="8">
        <v>7.982028</v>
      </c>
      <c r="H53" s="9">
        <f t="shared" si="0"/>
        <v>0.395440488647111</v>
      </c>
    </row>
    <row r="54" spans="1:8">
      <c r="A54" s="11" t="s">
        <v>24</v>
      </c>
      <c r="B54" s="11">
        <v>50</v>
      </c>
      <c r="C54" s="12">
        <v>2422</v>
      </c>
      <c r="D54" s="11">
        <v>1387</v>
      </c>
      <c r="E54" s="7">
        <v>511.7184</v>
      </c>
      <c r="F54" s="7">
        <v>192.7374</v>
      </c>
      <c r="G54" s="8">
        <v>7.929343</v>
      </c>
      <c r="H54" s="9">
        <f t="shared" si="0"/>
        <v>0.376647390439742</v>
      </c>
    </row>
    <row r="55" spans="1:8">
      <c r="A55" s="11" t="s">
        <v>24</v>
      </c>
      <c r="B55" s="11">
        <v>55</v>
      </c>
      <c r="C55" s="12">
        <v>1852</v>
      </c>
      <c r="D55" s="11">
        <v>1005</v>
      </c>
      <c r="E55" s="7">
        <v>563.8288</v>
      </c>
      <c r="F55" s="7">
        <v>218.1383</v>
      </c>
      <c r="G55" s="8">
        <v>8.296517</v>
      </c>
      <c r="H55" s="9">
        <f t="shared" si="0"/>
        <v>0.386887473644482</v>
      </c>
    </row>
    <row r="56" spans="1:8">
      <c r="A56" s="11" t="s">
        <v>24</v>
      </c>
      <c r="B56" s="11">
        <v>60</v>
      </c>
      <c r="C56" s="11">
        <v>1618</v>
      </c>
      <c r="D56" s="11">
        <v>904</v>
      </c>
      <c r="E56" s="7">
        <v>486.5247</v>
      </c>
      <c r="F56" s="7">
        <v>183.9014</v>
      </c>
      <c r="G56" s="8">
        <v>7.448008</v>
      </c>
      <c r="H56" s="9">
        <f t="shared" si="0"/>
        <v>0.377989853341464</v>
      </c>
    </row>
    <row r="57" spans="1:8">
      <c r="A57" s="11" t="s">
        <v>24</v>
      </c>
      <c r="B57" s="11">
        <v>65</v>
      </c>
      <c r="C57" s="11">
        <v>1481</v>
      </c>
      <c r="D57" s="11">
        <v>825</v>
      </c>
      <c r="E57" s="7">
        <v>584.7167</v>
      </c>
      <c r="F57" s="7">
        <v>203.8319</v>
      </c>
      <c r="G57" s="8">
        <v>8.289696</v>
      </c>
      <c r="H57" s="9">
        <f t="shared" si="0"/>
        <v>0.348599415751252</v>
      </c>
    </row>
    <row r="58" spans="1:8">
      <c r="A58" s="11" t="s">
        <v>24</v>
      </c>
      <c r="B58" s="11">
        <v>70</v>
      </c>
      <c r="C58" s="11">
        <v>906</v>
      </c>
      <c r="D58" s="11">
        <v>490</v>
      </c>
      <c r="E58" s="7">
        <v>518.9379</v>
      </c>
      <c r="F58" s="7">
        <v>178.4373</v>
      </c>
      <c r="G58" s="8">
        <v>7.630612</v>
      </c>
      <c r="H58" s="9">
        <f t="shared" si="0"/>
        <v>0.343850969451258</v>
      </c>
    </row>
    <row r="59" spans="1:8">
      <c r="A59" s="11" t="s">
        <v>24</v>
      </c>
      <c r="B59" s="11">
        <v>75</v>
      </c>
      <c r="C59" s="11">
        <v>589</v>
      </c>
      <c r="D59" s="11">
        <v>308</v>
      </c>
      <c r="E59" s="7">
        <v>498.4249</v>
      </c>
      <c r="F59" s="7">
        <v>171.0112</v>
      </c>
      <c r="G59" s="8">
        <v>7.003246</v>
      </c>
      <c r="H59" s="9">
        <f t="shared" si="0"/>
        <v>0.343103243838741</v>
      </c>
    </row>
    <row r="60" spans="1:8">
      <c r="A60" s="11" t="s">
        <v>24</v>
      </c>
      <c r="B60" s="11">
        <v>80</v>
      </c>
      <c r="C60" s="11">
        <v>323</v>
      </c>
      <c r="D60" s="11">
        <v>149</v>
      </c>
      <c r="E60" s="7">
        <v>526.4165</v>
      </c>
      <c r="F60" s="7">
        <v>196.0273</v>
      </c>
      <c r="G60" s="8">
        <v>7.409395</v>
      </c>
      <c r="H60" s="9">
        <f t="shared" si="0"/>
        <v>0.372380614969326</v>
      </c>
    </row>
    <row r="61" spans="1:8">
      <c r="A61" s="11" t="s">
        <v>24</v>
      </c>
      <c r="B61" s="11">
        <v>85</v>
      </c>
      <c r="C61" s="11">
        <v>26</v>
      </c>
      <c r="D61" s="11">
        <v>11</v>
      </c>
      <c r="E61" s="7">
        <v>546.019</v>
      </c>
      <c r="F61" s="7">
        <v>166.2912</v>
      </c>
      <c r="G61" s="8">
        <v>9</v>
      </c>
      <c r="H61" s="9">
        <f t="shared" si="0"/>
        <v>0.304552039397896</v>
      </c>
    </row>
    <row r="62" spans="1:8">
      <c r="A62" s="11" t="s">
        <v>24</v>
      </c>
      <c r="B62" s="11" t="s">
        <v>22</v>
      </c>
      <c r="C62" s="12">
        <v>30386</v>
      </c>
      <c r="D62" s="12">
        <v>12989</v>
      </c>
      <c r="E62" s="7">
        <v>394.0083</v>
      </c>
      <c r="F62" s="7">
        <v>144.7215</v>
      </c>
      <c r="G62" s="8">
        <v>5.835245</v>
      </c>
      <c r="H62" s="9">
        <f t="shared" si="0"/>
        <v>0.367305714118205</v>
      </c>
    </row>
    <row r="65" s="1" customFormat="1" spans="1:2">
      <c r="A65" s="1" t="s">
        <v>25</v>
      </c>
      <c r="B65" s="1" t="s">
        <v>26</v>
      </c>
    </row>
    <row r="66" ht="153" customHeight="1" spans="1:8">
      <c r="A66" s="10" t="s">
        <v>27</v>
      </c>
      <c r="B66" s="4"/>
      <c r="C66" s="4"/>
      <c r="D66" s="4"/>
      <c r="E66" s="4"/>
      <c r="F66" s="4"/>
      <c r="G66" s="4"/>
      <c r="H66" s="4"/>
    </row>
    <row r="68" spans="1:9">
      <c r="A68" t="s">
        <v>28</v>
      </c>
      <c r="B68" t="s">
        <v>29</v>
      </c>
      <c r="C68" t="s">
        <v>30</v>
      </c>
      <c r="D68" t="s">
        <v>11</v>
      </c>
      <c r="E68" t="s">
        <v>12</v>
      </c>
      <c r="F68" t="s">
        <v>31</v>
      </c>
      <c r="G68" t="s">
        <v>14</v>
      </c>
      <c r="I68" t="s">
        <v>32</v>
      </c>
    </row>
    <row r="69" spans="1:9">
      <c r="A69" s="11" t="s">
        <v>33</v>
      </c>
      <c r="B69" s="12">
        <v>231292</v>
      </c>
      <c r="C69" s="11">
        <v>0</v>
      </c>
      <c r="D69" s="11">
        <v>0</v>
      </c>
      <c r="E69" s="11">
        <v>0</v>
      </c>
      <c r="F69" s="11">
        <v>0</v>
      </c>
      <c r="G69" s="11"/>
      <c r="H69" s="11">
        <v>0</v>
      </c>
      <c r="I69" s="9">
        <f>B69/$B$8</f>
        <v>0.373796190799415</v>
      </c>
    </row>
    <row r="70" spans="1:9">
      <c r="A70" s="11" t="s">
        <v>34</v>
      </c>
      <c r="B70" s="12">
        <v>83684</v>
      </c>
      <c r="C70" s="12">
        <v>83629</v>
      </c>
      <c r="D70" s="7">
        <v>409.4737</v>
      </c>
      <c r="E70" s="7">
        <v>157.7087</v>
      </c>
      <c r="F70" s="8">
        <v>5.904064</v>
      </c>
      <c r="G70" s="9">
        <f t="shared" ref="G70" si="1">E70/D70</f>
        <v>0.385149766639469</v>
      </c>
      <c r="H70">
        <v>1</v>
      </c>
      <c r="I70" s="9">
        <f>B70/$B$8</f>
        <v>0.135243590054383</v>
      </c>
    </row>
    <row r="71" spans="1:9">
      <c r="A71" s="11" t="s">
        <v>35</v>
      </c>
      <c r="B71" s="12">
        <v>64100</v>
      </c>
      <c r="C71" s="12">
        <v>64093</v>
      </c>
      <c r="D71" s="7">
        <v>965.5725</v>
      </c>
      <c r="E71" s="7">
        <v>352.0604</v>
      </c>
      <c r="F71" s="8">
        <v>13.840154</v>
      </c>
      <c r="G71" s="9">
        <f>E72/D72</f>
        <v>0.341139096906122</v>
      </c>
      <c r="H71" s="11">
        <v>2</v>
      </c>
      <c r="I71" s="9">
        <f>B72/$B$8</f>
        <v>0.0382390729921699</v>
      </c>
    </row>
    <row r="72" spans="1:9">
      <c r="A72" s="11" t="s">
        <v>36</v>
      </c>
      <c r="B72" s="12">
        <v>23661</v>
      </c>
      <c r="C72" s="12">
        <v>23661</v>
      </c>
      <c r="D72" s="7">
        <v>2144.6674</v>
      </c>
      <c r="E72" s="7">
        <v>731.6299</v>
      </c>
      <c r="F72" s="8">
        <v>30.817082</v>
      </c>
      <c r="G72" s="9">
        <f>E71/D71</f>
        <v>0.364613118124222</v>
      </c>
      <c r="H72" s="11">
        <v>3</v>
      </c>
      <c r="I72" s="9">
        <f>B71/$B$8</f>
        <v>0.103593448239639</v>
      </c>
    </row>
    <row r="73" spans="1:9">
      <c r="A73" s="11" t="s">
        <v>37</v>
      </c>
      <c r="B73" s="12">
        <v>64390</v>
      </c>
      <c r="C73" s="12">
        <v>64343</v>
      </c>
      <c r="D73" s="7">
        <v>314.8314</v>
      </c>
      <c r="E73" s="7">
        <v>125.2909</v>
      </c>
      <c r="F73" s="8">
        <v>4.760906</v>
      </c>
      <c r="G73" s="9">
        <f>E73/D73</f>
        <v>0.397961893254612</v>
      </c>
      <c r="H73" s="11">
        <v>4</v>
      </c>
      <c r="I73" s="9">
        <f>B73/$B$8</f>
        <v>0.104062123746495</v>
      </c>
    </row>
    <row r="74" spans="1:9">
      <c r="A74" s="11" t="s">
        <v>38</v>
      </c>
      <c r="B74" s="12">
        <v>52054</v>
      </c>
      <c r="C74" s="12">
        <v>52018</v>
      </c>
      <c r="D74" s="7">
        <v>228.5915</v>
      </c>
      <c r="E74" s="7">
        <v>90.5384</v>
      </c>
      <c r="F74" s="8">
        <v>3.383655</v>
      </c>
      <c r="G74" s="9">
        <f>E74/D74</f>
        <v>0.396070720039896</v>
      </c>
      <c r="H74" s="11">
        <v>5</v>
      </c>
      <c r="I74" s="9">
        <f>B74/$B$8</f>
        <v>0.0841256373582863</v>
      </c>
    </row>
    <row r="75" spans="1:9">
      <c r="A75" s="11" t="s">
        <v>39</v>
      </c>
      <c r="B75" s="12">
        <v>99584</v>
      </c>
      <c r="C75" s="12">
        <v>99424</v>
      </c>
      <c r="D75" s="7">
        <v>143.0599</v>
      </c>
      <c r="E75" s="7">
        <v>58.2837</v>
      </c>
      <c r="F75" s="8">
        <v>1.948231</v>
      </c>
      <c r="G75" s="9">
        <f>E75/D75</f>
        <v>0.407407666299222</v>
      </c>
      <c r="H75" s="11">
        <v>6</v>
      </c>
      <c r="I75" s="9">
        <f>B75/$B$8</f>
        <v>0.160939936809613</v>
      </c>
    </row>
    <row r="78" s="1" customFormat="1" spans="1:2">
      <c r="A78" s="1" t="s">
        <v>40</v>
      </c>
      <c r="B78" s="1" t="s">
        <v>41</v>
      </c>
    </row>
    <row r="80" ht="72.95" customHeight="1" spans="1:8">
      <c r="A80" s="10" t="s">
        <v>42</v>
      </c>
      <c r="B80" s="10"/>
      <c r="C80" s="10"/>
      <c r="D80" s="10"/>
      <c r="E80" s="10"/>
      <c r="F80" s="10"/>
      <c r="G80" s="10"/>
      <c r="H80" s="10"/>
    </row>
    <row r="83" spans="1:12">
      <c r="A83" t="s">
        <v>43</v>
      </c>
      <c r="B83" t="s">
        <v>29</v>
      </c>
      <c r="C83" t="s">
        <v>30</v>
      </c>
      <c r="D83" t="s">
        <v>11</v>
      </c>
      <c r="E83" t="s">
        <v>12</v>
      </c>
      <c r="F83" t="s">
        <v>31</v>
      </c>
      <c r="G83" t="s">
        <v>14</v>
      </c>
      <c r="H83" t="s">
        <v>32</v>
      </c>
      <c r="I83" t="s">
        <v>44</v>
      </c>
      <c r="J83" t="s">
        <v>45</v>
      </c>
      <c r="K83" t="s">
        <v>46</v>
      </c>
      <c r="L83" t="s">
        <v>47</v>
      </c>
    </row>
    <row r="84" spans="1:7">
      <c r="A84">
        <v>0</v>
      </c>
      <c r="B84" s="5">
        <v>229861</v>
      </c>
      <c r="C84" s="5">
        <v>3265</v>
      </c>
      <c r="D84">
        <v>78.3103</v>
      </c>
      <c r="E84">
        <v>30.8599</v>
      </c>
      <c r="F84">
        <v>1.185911</v>
      </c>
      <c r="G84" s="11">
        <f t="shared" ref="G84:G95" si="2">E84/D84</f>
        <v>0.394072044162773</v>
      </c>
    </row>
    <row r="85" spans="1:12">
      <c r="A85">
        <v>1</v>
      </c>
      <c r="B85" s="5">
        <v>140828</v>
      </c>
      <c r="C85" s="5">
        <v>139420</v>
      </c>
      <c r="D85" s="7">
        <v>47.2663</v>
      </c>
      <c r="E85" s="7">
        <v>18.7151</v>
      </c>
      <c r="F85" s="8">
        <v>1.604045</v>
      </c>
      <c r="G85" s="9">
        <f t="shared" si="2"/>
        <v>0.395950180149493</v>
      </c>
      <c r="H85" s="13">
        <f t="shared" ref="H85:H94" si="3">B85/SUM($B$85:$B$94)</f>
        <v>0.366059893998903</v>
      </c>
      <c r="I85" s="9">
        <f>K85/SUM($K$85:$K$94)</f>
        <v>0.0341548752457726</v>
      </c>
      <c r="J85" s="9">
        <f>L85/SUM($L$85:$L$94)</f>
        <v>0.0364898414555088</v>
      </c>
      <c r="K85">
        <f>C85*D85</f>
        <v>6589867.546</v>
      </c>
      <c r="L85">
        <f>C85*E85</f>
        <v>2609259.242</v>
      </c>
    </row>
    <row r="86" spans="1:12">
      <c r="A86" s="11">
        <v>2</v>
      </c>
      <c r="B86" s="12">
        <v>63143</v>
      </c>
      <c r="C86" s="12">
        <v>63118</v>
      </c>
      <c r="D86" s="7">
        <v>145.1749</v>
      </c>
      <c r="E86" s="7">
        <v>59.2843</v>
      </c>
      <c r="F86" s="8">
        <v>3.338176</v>
      </c>
      <c r="G86" s="9">
        <f t="shared" si="2"/>
        <v>0.408364669099135</v>
      </c>
      <c r="H86" s="13">
        <f t="shared" si="3"/>
        <v>0.164130143769511</v>
      </c>
      <c r="I86" s="9">
        <f t="shared" ref="I86:I94" si="4">K86/SUM($K$85:$K$94)</f>
        <v>0.0474920353588249</v>
      </c>
      <c r="J86" s="9">
        <f t="shared" ref="J86:J94" si="5">L86/SUM($L$85:$L$94)</f>
        <v>0.0523296308811051</v>
      </c>
      <c r="K86">
        <f t="shared" ref="K86:K94" si="6">C86*D86</f>
        <v>9163149.3382</v>
      </c>
      <c r="L86">
        <f t="shared" ref="L86:L94" si="7">C86*E86</f>
        <v>3741906.4474</v>
      </c>
    </row>
    <row r="87" spans="1:12">
      <c r="A87" s="11">
        <v>3</v>
      </c>
      <c r="B87" s="12">
        <v>61575</v>
      </c>
      <c r="C87" s="12">
        <v>61556</v>
      </c>
      <c r="D87" s="7">
        <v>289.4263</v>
      </c>
      <c r="E87" s="7">
        <v>118.5481</v>
      </c>
      <c r="F87" s="8">
        <v>5.703002</v>
      </c>
      <c r="G87" s="9">
        <f t="shared" si="2"/>
        <v>0.409596847280292</v>
      </c>
      <c r="H87" s="13">
        <f t="shared" si="3"/>
        <v>0.160054378198813</v>
      </c>
      <c r="I87" s="9">
        <f t="shared" si="4"/>
        <v>0.092338837243791</v>
      </c>
      <c r="J87" s="9">
        <f t="shared" si="5"/>
        <v>0.102051580418938</v>
      </c>
      <c r="K87">
        <f t="shared" si="6"/>
        <v>17815925.3228</v>
      </c>
      <c r="L87">
        <f t="shared" si="7"/>
        <v>7297346.8436</v>
      </c>
    </row>
    <row r="88" spans="1:12">
      <c r="A88" s="11">
        <v>4</v>
      </c>
      <c r="B88" s="12">
        <v>32470</v>
      </c>
      <c r="C88" s="12">
        <v>32469</v>
      </c>
      <c r="D88" s="7">
        <v>493.8841</v>
      </c>
      <c r="E88" s="7">
        <v>200.1168</v>
      </c>
      <c r="F88" s="8">
        <v>8.68918</v>
      </c>
      <c r="G88" s="9">
        <f t="shared" si="2"/>
        <v>0.405189800603016</v>
      </c>
      <c r="H88" s="13">
        <f t="shared" si="3"/>
        <v>0.084400579133016</v>
      </c>
      <c r="I88" s="9">
        <f t="shared" si="4"/>
        <v>0.083113194662393</v>
      </c>
      <c r="J88" s="9">
        <f t="shared" si="5"/>
        <v>0.0908672131703539</v>
      </c>
      <c r="K88">
        <f t="shared" si="6"/>
        <v>16035922.8429</v>
      </c>
      <c r="L88">
        <f t="shared" si="7"/>
        <v>6497592.3792</v>
      </c>
    </row>
    <row r="89" spans="1:12">
      <c r="A89" s="11">
        <v>5</v>
      </c>
      <c r="B89" s="12">
        <v>28359</v>
      </c>
      <c r="C89" s="12">
        <v>28355</v>
      </c>
      <c r="D89" s="7">
        <v>738.9199</v>
      </c>
      <c r="E89" s="7">
        <v>294.4698</v>
      </c>
      <c r="F89" s="8">
        <v>11.911126</v>
      </c>
      <c r="G89" s="9">
        <f t="shared" si="2"/>
        <v>0.398513830795462</v>
      </c>
      <c r="H89" s="13">
        <f t="shared" si="3"/>
        <v>0.0737146912113706</v>
      </c>
      <c r="I89" s="9">
        <f t="shared" si="4"/>
        <v>0.108593300331369</v>
      </c>
      <c r="J89" s="9">
        <f t="shared" si="5"/>
        <v>0.116768354182635</v>
      </c>
      <c r="K89">
        <f t="shared" si="6"/>
        <v>20952073.7645</v>
      </c>
      <c r="L89">
        <f t="shared" si="7"/>
        <v>8349691.179</v>
      </c>
    </row>
    <row r="90" spans="1:12">
      <c r="A90" s="11">
        <v>6</v>
      </c>
      <c r="B90" s="12">
        <v>16796</v>
      </c>
      <c r="C90" s="12">
        <v>16795</v>
      </c>
      <c r="D90" s="7">
        <v>1040.3224</v>
      </c>
      <c r="E90" s="7">
        <v>401.5691</v>
      </c>
      <c r="F90" s="8">
        <v>15.18952</v>
      </c>
      <c r="G90" s="9">
        <f t="shared" si="2"/>
        <v>0.386004473228684</v>
      </c>
      <c r="H90" s="13">
        <f t="shared" si="3"/>
        <v>0.0436585194677591</v>
      </c>
      <c r="I90" s="9">
        <f t="shared" si="4"/>
        <v>0.0905574064203039</v>
      </c>
      <c r="J90" s="9">
        <f t="shared" si="5"/>
        <v>0.094318099553898</v>
      </c>
      <c r="K90">
        <f t="shared" si="6"/>
        <v>17472214.708</v>
      </c>
      <c r="L90">
        <f t="shared" si="7"/>
        <v>6744353.0345</v>
      </c>
    </row>
    <row r="91" spans="1:12">
      <c r="A91" s="11">
        <v>7</v>
      </c>
      <c r="B91" s="12">
        <v>13907</v>
      </c>
      <c r="C91" s="12">
        <v>13904</v>
      </c>
      <c r="D91" s="7">
        <v>1385.6865</v>
      </c>
      <c r="E91" s="7">
        <v>528.8917</v>
      </c>
      <c r="F91" s="8">
        <v>18.608817</v>
      </c>
      <c r="G91" s="9">
        <f t="shared" si="2"/>
        <v>0.381682075996266</v>
      </c>
      <c r="H91" s="13">
        <f t="shared" si="3"/>
        <v>0.0361490253773592</v>
      </c>
      <c r="I91" s="9">
        <f t="shared" si="4"/>
        <v>0.0998575169792861</v>
      </c>
      <c r="J91" s="9">
        <f t="shared" si="5"/>
        <v>0.102839807893259</v>
      </c>
      <c r="K91">
        <f t="shared" si="6"/>
        <v>19266585.096</v>
      </c>
      <c r="L91">
        <f t="shared" si="7"/>
        <v>7353710.1968</v>
      </c>
    </row>
    <row r="92" spans="1:12">
      <c r="A92" s="11">
        <v>8</v>
      </c>
      <c r="B92" s="12">
        <v>14794</v>
      </c>
      <c r="C92" s="12">
        <v>14793</v>
      </c>
      <c r="D92" s="7">
        <v>1980.5089</v>
      </c>
      <c r="E92" s="7">
        <v>722.775</v>
      </c>
      <c r="F92" s="8">
        <v>23.886973</v>
      </c>
      <c r="G92" s="9">
        <f t="shared" si="2"/>
        <v>0.364944080786509</v>
      </c>
      <c r="H92" s="13">
        <f t="shared" si="3"/>
        <v>0.0384546402123141</v>
      </c>
      <c r="I92" s="9">
        <f t="shared" si="4"/>
        <v>0.151847999058142</v>
      </c>
      <c r="J92" s="9">
        <f t="shared" si="5"/>
        <v>0.149525108292162</v>
      </c>
      <c r="K92">
        <f t="shared" si="6"/>
        <v>29297668.1577</v>
      </c>
      <c r="L92">
        <f t="shared" si="7"/>
        <v>10692010.575</v>
      </c>
    </row>
    <row r="93" spans="1:12">
      <c r="A93" s="11">
        <v>9</v>
      </c>
      <c r="B93" s="12">
        <v>9487</v>
      </c>
      <c r="C93" s="12">
        <v>9486</v>
      </c>
      <c r="D93" s="7">
        <v>3260.0675</v>
      </c>
      <c r="E93" s="7">
        <v>1124.4229</v>
      </c>
      <c r="F93" s="8">
        <v>33.291376</v>
      </c>
      <c r="G93" s="9">
        <f t="shared" si="2"/>
        <v>0.34490785850293</v>
      </c>
      <c r="H93" s="13">
        <f t="shared" si="3"/>
        <v>0.0246599413068963</v>
      </c>
      <c r="I93" s="9">
        <f t="shared" si="4"/>
        <v>0.160282360763667</v>
      </c>
      <c r="J93" s="9">
        <f t="shared" si="5"/>
        <v>0.149165211479421</v>
      </c>
      <c r="K93">
        <f t="shared" si="6"/>
        <v>30925000.305</v>
      </c>
      <c r="L93">
        <f t="shared" si="7"/>
        <v>10666275.6294</v>
      </c>
    </row>
    <row r="94" spans="1:12">
      <c r="A94" s="11">
        <v>10</v>
      </c>
      <c r="B94" s="12">
        <v>3354</v>
      </c>
      <c r="C94" s="12">
        <v>3354</v>
      </c>
      <c r="D94" s="7">
        <v>7579.7113</v>
      </c>
      <c r="E94" s="7">
        <v>2252.3287</v>
      </c>
      <c r="F94" s="8">
        <v>57.607334</v>
      </c>
      <c r="G94" s="9">
        <f t="shared" si="2"/>
        <v>0.297152307107</v>
      </c>
      <c r="H94" s="13">
        <f t="shared" si="3"/>
        <v>0.00871818732405715</v>
      </c>
      <c r="I94" s="9">
        <f t="shared" si="4"/>
        <v>0.13176247393645</v>
      </c>
      <c r="J94" s="9">
        <f t="shared" si="5"/>
        <v>0.105645152672719</v>
      </c>
      <c r="K94">
        <f t="shared" si="6"/>
        <v>25422351.7002</v>
      </c>
      <c r="L94">
        <f t="shared" si="7"/>
        <v>7554310.4598</v>
      </c>
    </row>
    <row r="95" spans="1:7">
      <c r="A95" t="s">
        <v>48</v>
      </c>
      <c r="B95" s="5">
        <v>4191</v>
      </c>
      <c r="C95" s="5">
        <v>653</v>
      </c>
      <c r="D95">
        <v>77.3357</v>
      </c>
      <c r="E95">
        <v>36.0206</v>
      </c>
      <c r="F95">
        <v>1.013782</v>
      </c>
      <c r="G95" s="11">
        <f t="shared" si="2"/>
        <v>0.465769366540938</v>
      </c>
    </row>
  </sheetData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A4" sqref="A4"/>
    </sheetView>
  </sheetViews>
  <sheetFormatPr defaultColWidth="9" defaultRowHeight="14.4"/>
  <cols>
    <col min="1" max="1" width="11.5" customWidth="1"/>
    <col min="2" max="2" width="9.62962962962963" customWidth="1"/>
    <col min="3" max="4" width="10.75"/>
    <col min="5" max="5" width="12.8796296296296"/>
    <col min="6" max="6" width="10.6296296296296"/>
    <col min="7" max="9" width="12.8796296296296"/>
    <col min="10" max="10" width="11.25" customWidth="1"/>
    <col min="11" max="12" width="12.8796296296296"/>
    <col min="13" max="15" width="9.62962962962963"/>
    <col min="16" max="17" width="10.6296296296296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88" customHeight="1" spans="1:8">
      <c r="A4" s="2" t="s">
        <v>5</v>
      </c>
      <c r="B4" s="3" t="s">
        <v>49</v>
      </c>
      <c r="C4" s="4"/>
      <c r="D4" s="4"/>
      <c r="E4" s="4"/>
      <c r="F4" s="4"/>
      <c r="G4" s="4"/>
      <c r="H4" s="4"/>
    </row>
    <row r="6" s="1" customFormat="1" spans="1:2">
      <c r="A6" s="1" t="s">
        <v>7</v>
      </c>
      <c r="B6" s="1" t="s">
        <v>8</v>
      </c>
    </row>
    <row r="8" spans="1:2">
      <c r="A8" t="s">
        <v>9</v>
      </c>
      <c r="B8" s="5">
        <v>7042727</v>
      </c>
    </row>
    <row r="9" spans="9:10">
      <c r="I9" s="5"/>
      <c r="J9" s="5"/>
    </row>
    <row r="10" ht="30" customHeight="1" spans="1:5">
      <c r="A10" s="6" t="s">
        <v>10</v>
      </c>
      <c r="B10" t="s">
        <v>11</v>
      </c>
      <c r="C10" t="s">
        <v>12</v>
      </c>
      <c r="D10" s="6" t="s">
        <v>13</v>
      </c>
      <c r="E10" t="s">
        <v>14</v>
      </c>
    </row>
    <row r="11" spans="1:5">
      <c r="A11" s="5">
        <v>3827814</v>
      </c>
      <c r="B11" s="7">
        <v>613.2104</v>
      </c>
      <c r="C11" s="7">
        <v>218.2836</v>
      </c>
      <c r="D11" s="8">
        <v>6.913665</v>
      </c>
      <c r="E11" s="9">
        <f>C11/B11</f>
        <v>0.355968522386444</v>
      </c>
    </row>
    <row r="14" s="1" customFormat="1" spans="1:2">
      <c r="A14" s="1" t="s">
        <v>15</v>
      </c>
      <c r="B14" s="1" t="s">
        <v>16</v>
      </c>
    </row>
    <row r="15" ht="50.1" customHeight="1" spans="1:6">
      <c r="A15" s="10" t="s">
        <v>17</v>
      </c>
      <c r="B15" s="10"/>
      <c r="C15" s="10"/>
      <c r="D15" s="10"/>
      <c r="E15" s="10"/>
      <c r="F15" s="10"/>
    </row>
    <row r="17" ht="43.2" spans="1:8">
      <c r="A17" t="s">
        <v>18</v>
      </c>
      <c r="B17" t="s">
        <v>19</v>
      </c>
      <c r="C17" t="s">
        <v>20</v>
      </c>
      <c r="D17" s="6" t="s">
        <v>10</v>
      </c>
      <c r="E17" t="s">
        <v>11</v>
      </c>
      <c r="F17" t="s">
        <v>12</v>
      </c>
      <c r="G17" s="6" t="s">
        <v>13</v>
      </c>
      <c r="H17" t="s">
        <v>14</v>
      </c>
    </row>
    <row r="18" spans="1:8">
      <c r="A18" s="11" t="s">
        <v>21</v>
      </c>
      <c r="B18" s="11">
        <v>20</v>
      </c>
      <c r="C18" s="12">
        <v>170755</v>
      </c>
      <c r="D18" s="12">
        <v>133602</v>
      </c>
      <c r="E18" s="7">
        <v>262.3633</v>
      </c>
      <c r="F18" s="7">
        <v>114.5667</v>
      </c>
      <c r="G18" s="8">
        <v>3.620896</v>
      </c>
      <c r="H18" s="9">
        <f t="shared" ref="H18:H62" si="0">F18/E18</f>
        <v>0.436671973557277</v>
      </c>
    </row>
    <row r="19" spans="1:8">
      <c r="A19" s="11" t="s">
        <v>21</v>
      </c>
      <c r="B19" s="11">
        <v>25</v>
      </c>
      <c r="C19" s="12">
        <v>356988</v>
      </c>
      <c r="D19" s="12">
        <v>238807</v>
      </c>
      <c r="E19" s="7">
        <v>439.8573</v>
      </c>
      <c r="F19" s="7">
        <v>179.8346</v>
      </c>
      <c r="G19" s="8">
        <v>5.224834</v>
      </c>
      <c r="H19" s="9">
        <f t="shared" si="0"/>
        <v>0.408847596709205</v>
      </c>
    </row>
    <row r="20" spans="1:8">
      <c r="A20" s="11" t="s">
        <v>21</v>
      </c>
      <c r="B20" s="11">
        <v>30</v>
      </c>
      <c r="C20" s="12">
        <v>511121</v>
      </c>
      <c r="D20" s="12">
        <v>317025</v>
      </c>
      <c r="E20" s="7">
        <v>583.6768</v>
      </c>
      <c r="F20" s="7">
        <v>224.6112</v>
      </c>
      <c r="G20" s="8">
        <v>6.8333</v>
      </c>
      <c r="H20" s="9">
        <f t="shared" si="0"/>
        <v>0.384821188712657</v>
      </c>
    </row>
    <row r="21" spans="1:8">
      <c r="A21" s="11" t="s">
        <v>21</v>
      </c>
      <c r="B21" s="11">
        <v>35</v>
      </c>
      <c r="C21" s="12">
        <v>309414</v>
      </c>
      <c r="D21" s="12">
        <v>200085</v>
      </c>
      <c r="E21" s="7">
        <v>673.1102</v>
      </c>
      <c r="F21" s="7">
        <v>248.68</v>
      </c>
      <c r="G21" s="8">
        <v>7.73932</v>
      </c>
      <c r="H21" s="9">
        <f t="shared" si="0"/>
        <v>0.36944916300481</v>
      </c>
    </row>
    <row r="22" spans="1:8">
      <c r="A22" s="11" t="s">
        <v>21</v>
      </c>
      <c r="B22" s="11">
        <v>40</v>
      </c>
      <c r="C22" s="12">
        <v>295949</v>
      </c>
      <c r="D22" s="12">
        <v>187173</v>
      </c>
      <c r="E22" s="7">
        <v>647.9557</v>
      </c>
      <c r="F22" s="7">
        <v>234.6067</v>
      </c>
      <c r="G22" s="8">
        <v>7.454627</v>
      </c>
      <c r="H22" s="9">
        <f t="shared" si="0"/>
        <v>0.362072129313779</v>
      </c>
    </row>
    <row r="23" spans="1:8">
      <c r="A23" s="11" t="s">
        <v>21</v>
      </c>
      <c r="B23" s="11">
        <v>45</v>
      </c>
      <c r="C23" s="12">
        <v>230703</v>
      </c>
      <c r="D23" s="12">
        <v>142836</v>
      </c>
      <c r="E23" s="7">
        <v>701.9715</v>
      </c>
      <c r="F23" s="7">
        <v>248.5462</v>
      </c>
      <c r="G23" s="8">
        <v>7.708406</v>
      </c>
      <c r="H23" s="9">
        <f t="shared" si="0"/>
        <v>0.354068790542066</v>
      </c>
    </row>
    <row r="24" spans="1:8">
      <c r="A24" s="11" t="s">
        <v>21</v>
      </c>
      <c r="B24" s="11">
        <v>50</v>
      </c>
      <c r="C24" s="12">
        <v>216915</v>
      </c>
      <c r="D24" s="12">
        <v>131769</v>
      </c>
      <c r="E24" s="7">
        <v>662.3738</v>
      </c>
      <c r="F24" s="7">
        <v>231.4029</v>
      </c>
      <c r="G24" s="8">
        <v>7.352533</v>
      </c>
      <c r="H24" s="9">
        <f t="shared" si="0"/>
        <v>0.349353944857118</v>
      </c>
    </row>
    <row r="25" spans="1:8">
      <c r="A25" s="11" t="s">
        <v>21</v>
      </c>
      <c r="B25" s="11">
        <v>55</v>
      </c>
      <c r="C25" s="12">
        <v>137840</v>
      </c>
      <c r="D25" s="12">
        <v>81965</v>
      </c>
      <c r="E25" s="7">
        <v>742.8512</v>
      </c>
      <c r="F25" s="7">
        <v>252.2881</v>
      </c>
      <c r="G25" s="8">
        <v>8.330702</v>
      </c>
      <c r="H25" s="9">
        <f t="shared" si="0"/>
        <v>0.339621313124351</v>
      </c>
    </row>
    <row r="26" spans="1:8">
      <c r="A26" s="11" t="s">
        <v>21</v>
      </c>
      <c r="B26" s="11">
        <v>60</v>
      </c>
      <c r="C26" s="12">
        <v>133587</v>
      </c>
      <c r="D26" s="12">
        <v>73788</v>
      </c>
      <c r="E26" s="7">
        <v>732.9182</v>
      </c>
      <c r="F26" s="7">
        <v>244.4022</v>
      </c>
      <c r="G26" s="8">
        <v>8.311812</v>
      </c>
      <c r="H26" s="9">
        <f t="shared" si="0"/>
        <v>0.333464498493829</v>
      </c>
    </row>
    <row r="27" spans="1:8">
      <c r="A27" s="11" t="s">
        <v>21</v>
      </c>
      <c r="B27" s="11">
        <v>65</v>
      </c>
      <c r="C27" s="12">
        <v>86571</v>
      </c>
      <c r="D27" s="12">
        <v>44995</v>
      </c>
      <c r="E27" s="7">
        <v>790.3186</v>
      </c>
      <c r="F27" s="7">
        <v>255.7336</v>
      </c>
      <c r="G27" s="8">
        <v>8.929169</v>
      </c>
      <c r="H27" s="9">
        <f t="shared" si="0"/>
        <v>0.323582919597236</v>
      </c>
    </row>
    <row r="28" spans="1:8">
      <c r="A28" s="11" t="s">
        <v>21</v>
      </c>
      <c r="B28" s="11">
        <v>70</v>
      </c>
      <c r="C28" s="12">
        <v>62845</v>
      </c>
      <c r="D28" s="12">
        <v>30787</v>
      </c>
      <c r="E28" s="7">
        <v>794.168</v>
      </c>
      <c r="F28" s="7">
        <v>256.912</v>
      </c>
      <c r="G28" s="8">
        <v>8.876051</v>
      </c>
      <c r="H28" s="9">
        <f t="shared" si="0"/>
        <v>0.323498302626145</v>
      </c>
    </row>
    <row r="29" spans="1:8">
      <c r="A29" s="11" t="s">
        <v>21</v>
      </c>
      <c r="B29" s="11">
        <v>75</v>
      </c>
      <c r="C29" s="12">
        <v>28846</v>
      </c>
      <c r="D29" s="12">
        <v>13066</v>
      </c>
      <c r="E29" s="7">
        <v>906.0273</v>
      </c>
      <c r="F29" s="7">
        <v>280.4166</v>
      </c>
      <c r="G29" s="8">
        <v>9.620541</v>
      </c>
      <c r="H29" s="9">
        <f t="shared" si="0"/>
        <v>0.309501269994845</v>
      </c>
    </row>
    <row r="30" spans="1:8">
      <c r="A30" s="11" t="s">
        <v>21</v>
      </c>
      <c r="B30" s="11">
        <v>80</v>
      </c>
      <c r="C30" s="12">
        <v>17466</v>
      </c>
      <c r="D30" s="12">
        <v>7202</v>
      </c>
      <c r="E30" s="7">
        <v>889.4236</v>
      </c>
      <c r="F30" s="7">
        <v>274.0969</v>
      </c>
      <c r="G30" s="8">
        <v>9.492363</v>
      </c>
      <c r="H30" s="9">
        <f t="shared" si="0"/>
        <v>0.308173630652481</v>
      </c>
    </row>
    <row r="31" spans="1:8">
      <c r="A31" s="11" t="s">
        <v>21</v>
      </c>
      <c r="B31" s="11">
        <v>85</v>
      </c>
      <c r="C31" s="12">
        <v>2380</v>
      </c>
      <c r="D31" s="11">
        <v>863</v>
      </c>
      <c r="E31" s="7">
        <v>1030.5061</v>
      </c>
      <c r="F31" s="7">
        <v>309.4378</v>
      </c>
      <c r="G31" s="8">
        <v>10.26767</v>
      </c>
      <c r="H31" s="9">
        <f t="shared" si="0"/>
        <v>0.300277504422342</v>
      </c>
    </row>
    <row r="32" spans="1:8">
      <c r="A32" s="11" t="s">
        <v>21</v>
      </c>
      <c r="B32" s="11" t="s">
        <v>22</v>
      </c>
      <c r="C32" s="12">
        <v>632852</v>
      </c>
      <c r="D32" s="12">
        <v>226589</v>
      </c>
      <c r="E32" s="7">
        <v>548.2109</v>
      </c>
      <c r="F32" s="7">
        <v>197.7748</v>
      </c>
      <c r="G32" s="8">
        <v>6.542488</v>
      </c>
      <c r="H32" s="9">
        <f t="shared" si="0"/>
        <v>0.360764078204209</v>
      </c>
    </row>
    <row r="33" spans="1:8">
      <c r="A33" s="11" t="s">
        <v>23</v>
      </c>
      <c r="B33" s="11">
        <v>20</v>
      </c>
      <c r="C33" s="12">
        <v>141231</v>
      </c>
      <c r="D33" s="12">
        <v>112265</v>
      </c>
      <c r="E33" s="7">
        <v>215.788</v>
      </c>
      <c r="F33" s="7">
        <v>97.2689</v>
      </c>
      <c r="G33" s="8">
        <v>2.918077</v>
      </c>
      <c r="H33" s="9">
        <f t="shared" si="0"/>
        <v>0.450761395443676</v>
      </c>
    </row>
    <row r="34" spans="1:8">
      <c r="A34" s="11" t="s">
        <v>23</v>
      </c>
      <c r="B34" s="11">
        <v>25</v>
      </c>
      <c r="C34" s="12">
        <v>295093</v>
      </c>
      <c r="D34" s="12">
        <v>205138</v>
      </c>
      <c r="E34" s="7">
        <v>405.8495</v>
      </c>
      <c r="F34" s="7">
        <v>162.325</v>
      </c>
      <c r="G34" s="8">
        <v>4.393379</v>
      </c>
      <c r="H34" s="9">
        <f t="shared" si="0"/>
        <v>0.399963533280194</v>
      </c>
    </row>
    <row r="35" spans="1:8">
      <c r="A35" s="11" t="s">
        <v>23</v>
      </c>
      <c r="B35" s="11">
        <v>30</v>
      </c>
      <c r="C35" s="12">
        <v>460526</v>
      </c>
      <c r="D35" s="12">
        <v>277969</v>
      </c>
      <c r="E35" s="7">
        <v>575.6843</v>
      </c>
      <c r="F35" s="7">
        <v>211.9271</v>
      </c>
      <c r="G35" s="8">
        <v>6.376822</v>
      </c>
      <c r="H35" s="9">
        <f t="shared" si="0"/>
        <v>0.36813076194713</v>
      </c>
    </row>
    <row r="36" spans="1:8">
      <c r="A36" s="11" t="s">
        <v>23</v>
      </c>
      <c r="B36" s="11">
        <v>35</v>
      </c>
      <c r="C36" s="12">
        <v>276053</v>
      </c>
      <c r="D36" s="12">
        <v>174118</v>
      </c>
      <c r="E36" s="7">
        <v>657.781</v>
      </c>
      <c r="F36" s="7">
        <v>229.2303</v>
      </c>
      <c r="G36" s="8">
        <v>7.209863</v>
      </c>
      <c r="H36" s="9">
        <f t="shared" si="0"/>
        <v>0.348490303003583</v>
      </c>
    </row>
    <row r="37" spans="1:8">
      <c r="A37" s="11" t="s">
        <v>23</v>
      </c>
      <c r="B37" s="11">
        <v>40</v>
      </c>
      <c r="C37" s="12">
        <v>293975</v>
      </c>
      <c r="D37" s="12">
        <v>177473</v>
      </c>
      <c r="E37" s="7">
        <v>671.8652</v>
      </c>
      <c r="F37" s="7">
        <v>228.2393</v>
      </c>
      <c r="G37" s="8">
        <v>7.434128</v>
      </c>
      <c r="H37" s="9">
        <f t="shared" si="0"/>
        <v>0.339709959676435</v>
      </c>
    </row>
    <row r="38" spans="1:8">
      <c r="A38" s="11" t="s">
        <v>23</v>
      </c>
      <c r="B38" s="11">
        <v>45</v>
      </c>
      <c r="C38" s="12">
        <v>236917</v>
      </c>
      <c r="D38" s="12">
        <v>144263</v>
      </c>
      <c r="E38" s="7">
        <v>736.0955</v>
      </c>
      <c r="F38" s="7">
        <v>247.8193</v>
      </c>
      <c r="G38" s="8">
        <v>7.949495</v>
      </c>
      <c r="H38" s="9">
        <f t="shared" si="0"/>
        <v>0.336667321020167</v>
      </c>
    </row>
    <row r="39" spans="1:8">
      <c r="A39" s="11" t="s">
        <v>23</v>
      </c>
      <c r="B39" s="11">
        <v>50</v>
      </c>
      <c r="C39" s="12">
        <v>245380</v>
      </c>
      <c r="D39" s="12">
        <v>148196</v>
      </c>
      <c r="E39" s="7">
        <v>715.1708</v>
      </c>
      <c r="F39" s="7">
        <v>239.936</v>
      </c>
      <c r="G39" s="8">
        <v>7.777375</v>
      </c>
      <c r="H39" s="9">
        <f t="shared" si="0"/>
        <v>0.335494681829851</v>
      </c>
    </row>
    <row r="40" spans="1:8">
      <c r="A40" s="11" t="s">
        <v>23</v>
      </c>
      <c r="B40" s="11">
        <v>55</v>
      </c>
      <c r="C40" s="12">
        <v>152247</v>
      </c>
      <c r="D40" s="12">
        <v>93447</v>
      </c>
      <c r="E40" s="7">
        <v>800.6446</v>
      </c>
      <c r="F40" s="7">
        <v>263.8317</v>
      </c>
      <c r="G40" s="8">
        <v>8.758986</v>
      </c>
      <c r="H40" s="9">
        <f t="shared" si="0"/>
        <v>0.329524110947604</v>
      </c>
    </row>
    <row r="41" spans="1:8">
      <c r="A41" s="11" t="s">
        <v>23</v>
      </c>
      <c r="B41" s="11">
        <v>60</v>
      </c>
      <c r="C41" s="12">
        <v>156547</v>
      </c>
      <c r="D41" s="12">
        <v>91818</v>
      </c>
      <c r="E41" s="7">
        <v>769.5103</v>
      </c>
      <c r="F41" s="7">
        <v>252.8102</v>
      </c>
      <c r="G41" s="8">
        <v>8.881668</v>
      </c>
      <c r="H41" s="9">
        <f t="shared" si="0"/>
        <v>0.3285338740755</v>
      </c>
    </row>
    <row r="42" spans="1:8">
      <c r="A42" s="11" t="s">
        <v>23</v>
      </c>
      <c r="B42" s="11">
        <v>65</v>
      </c>
      <c r="C42" s="12">
        <v>107728</v>
      </c>
      <c r="D42" s="12">
        <v>61215</v>
      </c>
      <c r="E42" s="7">
        <v>849.0113</v>
      </c>
      <c r="F42" s="7">
        <v>269.2489</v>
      </c>
      <c r="G42" s="8">
        <v>9.70022</v>
      </c>
      <c r="H42" s="9">
        <f t="shared" si="0"/>
        <v>0.317132292585505</v>
      </c>
    </row>
    <row r="43" spans="1:8">
      <c r="A43" s="11" t="s">
        <v>23</v>
      </c>
      <c r="B43" s="11">
        <v>70</v>
      </c>
      <c r="C43" s="12">
        <v>82323</v>
      </c>
      <c r="D43" s="12">
        <v>43992</v>
      </c>
      <c r="E43" s="7">
        <v>901.0712</v>
      </c>
      <c r="F43" s="7">
        <v>282.5102</v>
      </c>
      <c r="G43" s="8">
        <v>9.972085</v>
      </c>
      <c r="H43" s="9">
        <f t="shared" si="0"/>
        <v>0.313527055353672</v>
      </c>
    </row>
    <row r="44" spans="1:8">
      <c r="A44" s="11" t="s">
        <v>23</v>
      </c>
      <c r="B44" s="11">
        <v>75</v>
      </c>
      <c r="C44" s="12">
        <v>42508</v>
      </c>
      <c r="D44" s="12">
        <v>21862</v>
      </c>
      <c r="E44" s="7">
        <v>1004.3663</v>
      </c>
      <c r="F44" s="7">
        <v>303.6733</v>
      </c>
      <c r="G44" s="8">
        <v>10.646784</v>
      </c>
      <c r="H44" s="9">
        <f t="shared" si="0"/>
        <v>0.302353135504447</v>
      </c>
    </row>
    <row r="45" spans="1:8">
      <c r="A45" s="11" t="s">
        <v>23</v>
      </c>
      <c r="B45" s="11">
        <v>80</v>
      </c>
      <c r="C45" s="12">
        <v>26781</v>
      </c>
      <c r="D45" s="12">
        <v>12559</v>
      </c>
      <c r="E45" s="7">
        <v>1071.7234</v>
      </c>
      <c r="F45" s="7">
        <v>321.3787</v>
      </c>
      <c r="G45" s="8">
        <v>10.850863</v>
      </c>
      <c r="H45" s="9">
        <f t="shared" si="0"/>
        <v>0.299870936848071</v>
      </c>
    </row>
    <row r="46" spans="1:8">
      <c r="A46" s="11" t="s">
        <v>23</v>
      </c>
      <c r="B46" s="11">
        <v>85</v>
      </c>
      <c r="C46" s="12">
        <v>3759</v>
      </c>
      <c r="D46" s="12">
        <v>1552</v>
      </c>
      <c r="E46" s="7">
        <v>1083.3473</v>
      </c>
      <c r="F46" s="7">
        <v>338.458</v>
      </c>
      <c r="G46" s="8">
        <v>10.981958</v>
      </c>
      <c r="H46" s="9">
        <f t="shared" si="0"/>
        <v>0.312418741432226</v>
      </c>
    </row>
    <row r="47" spans="1:8">
      <c r="A47" s="11" t="s">
        <v>23</v>
      </c>
      <c r="B47" s="11" t="s">
        <v>22</v>
      </c>
      <c r="C47" s="12">
        <v>569231</v>
      </c>
      <c r="D47" s="12">
        <v>221613</v>
      </c>
      <c r="E47" s="7">
        <v>510.7847</v>
      </c>
      <c r="F47" s="7">
        <v>175.9978</v>
      </c>
      <c r="G47" s="8">
        <v>5.970146</v>
      </c>
      <c r="H47" s="9">
        <f t="shared" si="0"/>
        <v>0.344563570521983</v>
      </c>
    </row>
    <row r="48" spans="1:8">
      <c r="A48" s="11" t="s">
        <v>24</v>
      </c>
      <c r="B48" s="11">
        <v>20</v>
      </c>
      <c r="C48" s="12">
        <v>1209</v>
      </c>
      <c r="D48" s="11">
        <v>446</v>
      </c>
      <c r="E48" s="7">
        <v>561.9495</v>
      </c>
      <c r="F48" s="7">
        <v>182.9837</v>
      </c>
      <c r="G48" s="8">
        <v>6.020179</v>
      </c>
      <c r="H48" s="9">
        <f t="shared" si="0"/>
        <v>0.325623031962837</v>
      </c>
    </row>
    <row r="49" spans="1:8">
      <c r="A49" s="11" t="s">
        <v>24</v>
      </c>
      <c r="B49" s="11">
        <v>25</v>
      </c>
      <c r="C49" s="12">
        <v>3131</v>
      </c>
      <c r="D49" s="12">
        <v>1362</v>
      </c>
      <c r="E49" s="7">
        <v>532.852</v>
      </c>
      <c r="F49" s="7">
        <v>179.9872</v>
      </c>
      <c r="G49" s="8">
        <v>5.471365</v>
      </c>
      <c r="H49" s="9">
        <f t="shared" si="0"/>
        <v>0.337780847214611</v>
      </c>
    </row>
    <row r="50" spans="1:8">
      <c r="A50" s="11" t="s">
        <v>24</v>
      </c>
      <c r="B50" s="11">
        <v>30</v>
      </c>
      <c r="C50" s="12">
        <v>3731</v>
      </c>
      <c r="D50" s="12">
        <v>1551</v>
      </c>
      <c r="E50" s="7">
        <v>696.2866</v>
      </c>
      <c r="F50" s="7">
        <v>213.6383</v>
      </c>
      <c r="G50" s="8">
        <v>6.548033</v>
      </c>
      <c r="H50" s="9">
        <f t="shared" si="0"/>
        <v>0.306825235470566</v>
      </c>
    </row>
    <row r="51" spans="1:8">
      <c r="A51" s="11" t="s">
        <v>24</v>
      </c>
      <c r="B51" s="11">
        <v>35</v>
      </c>
      <c r="C51" s="12">
        <v>3018</v>
      </c>
      <c r="D51" s="12">
        <v>1251</v>
      </c>
      <c r="E51" s="7">
        <v>706.932</v>
      </c>
      <c r="F51" s="7">
        <v>228.4546</v>
      </c>
      <c r="G51" s="8">
        <v>7.112709</v>
      </c>
      <c r="H51" s="9">
        <f t="shared" si="0"/>
        <v>0.323163472582936</v>
      </c>
    </row>
    <row r="52" spans="1:8">
      <c r="A52" s="11" t="s">
        <v>24</v>
      </c>
      <c r="B52" s="11">
        <v>40</v>
      </c>
      <c r="C52" s="12">
        <v>2777</v>
      </c>
      <c r="D52" s="12">
        <v>1176</v>
      </c>
      <c r="E52" s="7">
        <v>556.1918</v>
      </c>
      <c r="F52" s="7">
        <v>180.7819</v>
      </c>
      <c r="G52" s="8">
        <v>5.875</v>
      </c>
      <c r="H52" s="9">
        <f t="shared" si="0"/>
        <v>0.32503517671422</v>
      </c>
    </row>
    <row r="53" spans="1:8">
      <c r="A53" s="11" t="s">
        <v>24</v>
      </c>
      <c r="B53" s="11">
        <v>45</v>
      </c>
      <c r="C53" s="12">
        <v>11303</v>
      </c>
      <c r="D53" s="12">
        <v>1953</v>
      </c>
      <c r="E53" s="7">
        <v>629.8422</v>
      </c>
      <c r="F53" s="7">
        <v>206.03</v>
      </c>
      <c r="G53" s="8">
        <v>6.439836</v>
      </c>
      <c r="H53" s="9">
        <f t="shared" si="0"/>
        <v>0.32711368022022</v>
      </c>
    </row>
    <row r="54" spans="1:8">
      <c r="A54" s="11" t="s">
        <v>24</v>
      </c>
      <c r="B54" s="11">
        <v>50</v>
      </c>
      <c r="C54" s="12">
        <v>2256</v>
      </c>
      <c r="D54" s="11">
        <v>956</v>
      </c>
      <c r="E54" s="7">
        <v>721.9237</v>
      </c>
      <c r="F54" s="7">
        <v>240.0501</v>
      </c>
      <c r="G54" s="8">
        <v>6.960251</v>
      </c>
      <c r="H54" s="9">
        <f t="shared" si="0"/>
        <v>0.332514502571394</v>
      </c>
    </row>
    <row r="55" spans="1:8">
      <c r="A55" s="11" t="s">
        <v>24</v>
      </c>
      <c r="B55" s="11">
        <v>55</v>
      </c>
      <c r="C55" s="12">
        <v>1464</v>
      </c>
      <c r="D55" s="11">
        <v>595</v>
      </c>
      <c r="E55" s="7">
        <v>841.9023</v>
      </c>
      <c r="F55" s="7">
        <v>273.4736</v>
      </c>
      <c r="G55" s="8">
        <v>8.746218</v>
      </c>
      <c r="H55" s="9">
        <f t="shared" si="0"/>
        <v>0.324828189684242</v>
      </c>
    </row>
    <row r="56" spans="1:8">
      <c r="A56" s="11" t="s">
        <v>24</v>
      </c>
      <c r="B56" s="11">
        <v>60</v>
      </c>
      <c r="C56" s="11">
        <v>965</v>
      </c>
      <c r="D56" s="11">
        <v>356</v>
      </c>
      <c r="E56" s="7">
        <v>877.8412</v>
      </c>
      <c r="F56" s="7">
        <v>283.5378</v>
      </c>
      <c r="G56" s="8">
        <v>9.401685</v>
      </c>
      <c r="H56" s="9">
        <f t="shared" si="0"/>
        <v>0.322994409467225</v>
      </c>
    </row>
    <row r="57" spans="1:8">
      <c r="A57" s="11" t="s">
        <v>24</v>
      </c>
      <c r="B57" s="11">
        <v>65</v>
      </c>
      <c r="C57" s="11">
        <v>719</v>
      </c>
      <c r="D57" s="11">
        <v>258</v>
      </c>
      <c r="E57" s="7">
        <v>814.1683</v>
      </c>
      <c r="F57" s="7">
        <v>257.8452</v>
      </c>
      <c r="G57" s="8">
        <v>7.906976</v>
      </c>
      <c r="H57" s="9">
        <f t="shared" si="0"/>
        <v>0.316697665580937</v>
      </c>
    </row>
    <row r="58" spans="1:8">
      <c r="A58" s="11" t="s">
        <v>24</v>
      </c>
      <c r="B58" s="11">
        <v>70</v>
      </c>
      <c r="C58" s="11">
        <v>477</v>
      </c>
      <c r="D58" s="11">
        <v>178</v>
      </c>
      <c r="E58" s="7">
        <v>1111.9501</v>
      </c>
      <c r="F58" s="7">
        <v>328.6497</v>
      </c>
      <c r="G58" s="8">
        <v>10.235955</v>
      </c>
      <c r="H58" s="9">
        <f t="shared" si="0"/>
        <v>0.295561554425869</v>
      </c>
    </row>
    <row r="59" spans="1:8">
      <c r="A59" s="11" t="s">
        <v>24</v>
      </c>
      <c r="B59" s="11">
        <v>75</v>
      </c>
      <c r="C59" s="11">
        <v>274</v>
      </c>
      <c r="D59" s="11">
        <v>61</v>
      </c>
      <c r="E59" s="7">
        <v>979.2409</v>
      </c>
      <c r="F59" s="7">
        <v>223.4934</v>
      </c>
      <c r="G59" s="8">
        <v>7.360655</v>
      </c>
      <c r="H59" s="9">
        <f t="shared" si="0"/>
        <v>0.228231275879102</v>
      </c>
    </row>
    <row r="60" spans="1:8">
      <c r="A60" s="11" t="s">
        <v>24</v>
      </c>
      <c r="B60" s="11">
        <v>80</v>
      </c>
      <c r="C60" s="11">
        <v>192</v>
      </c>
      <c r="D60" s="11">
        <v>35</v>
      </c>
      <c r="E60" s="7">
        <v>1138.2331</v>
      </c>
      <c r="F60" s="7">
        <v>307.0848</v>
      </c>
      <c r="G60" s="8">
        <v>11.8</v>
      </c>
      <c r="H60" s="9">
        <f t="shared" si="0"/>
        <v>0.269790783627712</v>
      </c>
    </row>
    <row r="61" spans="1:8">
      <c r="A61" s="11" t="s">
        <v>24</v>
      </c>
      <c r="B61" s="11">
        <v>85</v>
      </c>
      <c r="C61" s="11">
        <v>32</v>
      </c>
      <c r="D61" s="11">
        <v>4</v>
      </c>
      <c r="E61" s="7">
        <v>691.045</v>
      </c>
      <c r="F61" s="7">
        <v>196.0042</v>
      </c>
      <c r="G61" s="8">
        <v>11.25</v>
      </c>
      <c r="H61" s="9">
        <f t="shared" si="0"/>
        <v>0.283634495582777</v>
      </c>
    </row>
    <row r="62" spans="1:8">
      <c r="A62" s="11" t="s">
        <v>24</v>
      </c>
      <c r="B62" s="11" t="s">
        <v>22</v>
      </c>
      <c r="C62" s="12">
        <v>726648</v>
      </c>
      <c r="D62" s="12">
        <v>199600</v>
      </c>
      <c r="E62" s="7">
        <v>764.6163</v>
      </c>
      <c r="F62" s="7">
        <v>268.2389</v>
      </c>
      <c r="G62" s="8">
        <v>7.897535</v>
      </c>
      <c r="H62" s="9">
        <f t="shared" si="0"/>
        <v>0.35081504278682</v>
      </c>
    </row>
    <row r="65" s="1" customFormat="1" spans="1:2">
      <c r="A65" s="1" t="s">
        <v>25</v>
      </c>
      <c r="B65" s="1" t="s">
        <v>26</v>
      </c>
    </row>
    <row r="66" ht="153" customHeight="1" spans="1:8">
      <c r="A66" s="10" t="s">
        <v>27</v>
      </c>
      <c r="B66" s="4"/>
      <c r="C66" s="4"/>
      <c r="D66" s="4"/>
      <c r="E66" s="4"/>
      <c r="F66" s="4"/>
      <c r="G66" s="4"/>
      <c r="H66" s="4"/>
    </row>
    <row r="68" spans="1:9">
      <c r="A68" t="s">
        <v>28</v>
      </c>
      <c r="B68" t="s">
        <v>29</v>
      </c>
      <c r="C68" t="s">
        <v>30</v>
      </c>
      <c r="D68" t="s">
        <v>11</v>
      </c>
      <c r="E68" t="s">
        <v>12</v>
      </c>
      <c r="F68" t="s">
        <v>31</v>
      </c>
      <c r="G68" t="s">
        <v>14</v>
      </c>
      <c r="I68" t="s">
        <v>32</v>
      </c>
    </row>
    <row r="69" spans="1:9">
      <c r="A69" s="11" t="s">
        <v>33</v>
      </c>
      <c r="B69" s="12">
        <v>2227622</v>
      </c>
      <c r="C69" s="11">
        <v>0</v>
      </c>
      <c r="D69" s="11">
        <v>0</v>
      </c>
      <c r="E69" s="11">
        <v>0</v>
      </c>
      <c r="F69" s="11">
        <v>0</v>
      </c>
      <c r="G69" s="11"/>
      <c r="H69" s="11">
        <v>0</v>
      </c>
      <c r="I69" s="9">
        <f>B69/$B$8</f>
        <v>0.316301057814679</v>
      </c>
    </row>
    <row r="70" spans="1:9">
      <c r="A70" s="11" t="s">
        <v>34</v>
      </c>
      <c r="B70" s="12">
        <v>761772</v>
      </c>
      <c r="C70" s="12">
        <v>761420</v>
      </c>
      <c r="D70" s="7">
        <v>618.8845</v>
      </c>
      <c r="E70" s="7">
        <v>225.9136</v>
      </c>
      <c r="F70" s="8">
        <v>6.863956</v>
      </c>
      <c r="G70" s="9">
        <f t="shared" ref="G70:G75" si="1">E70/D70</f>
        <v>0.365033540183992</v>
      </c>
      <c r="H70">
        <v>1</v>
      </c>
      <c r="I70" s="9">
        <f t="shared" ref="I70:I75" si="2">B70/$B$8</f>
        <v>0.108164351677979</v>
      </c>
    </row>
    <row r="71" spans="1:9">
      <c r="A71" s="11" t="s">
        <v>35</v>
      </c>
      <c r="B71" s="12">
        <v>519580</v>
      </c>
      <c r="C71" s="12">
        <v>519520</v>
      </c>
      <c r="D71" s="7">
        <v>1284.6035</v>
      </c>
      <c r="E71" s="7">
        <v>440.2338</v>
      </c>
      <c r="F71" s="8">
        <v>14.694392</v>
      </c>
      <c r="G71" s="9">
        <f t="shared" si="1"/>
        <v>0.342700140549205</v>
      </c>
      <c r="H71" s="11">
        <v>2</v>
      </c>
      <c r="I71" s="9">
        <f t="shared" si="2"/>
        <v>0.0737753997847709</v>
      </c>
    </row>
    <row r="72" spans="1:9">
      <c r="A72" s="11" t="s">
        <v>36</v>
      </c>
      <c r="B72" s="12">
        <v>153751</v>
      </c>
      <c r="C72" s="12">
        <v>153751</v>
      </c>
      <c r="D72" s="7">
        <v>2593.7446</v>
      </c>
      <c r="E72" s="7">
        <v>793.077</v>
      </c>
      <c r="F72" s="8">
        <v>29.41255</v>
      </c>
      <c r="G72" s="9">
        <f t="shared" si="1"/>
        <v>0.305765263087198</v>
      </c>
      <c r="H72" s="11">
        <v>3</v>
      </c>
      <c r="I72" s="9">
        <f t="shared" si="2"/>
        <v>0.0218311742028336</v>
      </c>
    </row>
    <row r="73" spans="1:9">
      <c r="A73" s="11" t="s">
        <v>37</v>
      </c>
      <c r="B73" s="12">
        <v>531618</v>
      </c>
      <c r="C73" s="12">
        <v>531322</v>
      </c>
      <c r="D73" s="7">
        <v>544.4937</v>
      </c>
      <c r="E73" s="7">
        <v>205.2398</v>
      </c>
      <c r="F73" s="8">
        <v>6.208818</v>
      </c>
      <c r="G73" s="9">
        <f t="shared" si="1"/>
        <v>0.376936959968499</v>
      </c>
      <c r="H73" s="11">
        <v>4</v>
      </c>
      <c r="I73" s="9">
        <f t="shared" si="2"/>
        <v>0.0754846808629669</v>
      </c>
    </row>
    <row r="74" spans="1:9">
      <c r="A74" s="11" t="s">
        <v>38</v>
      </c>
      <c r="B74" s="12">
        <v>436182</v>
      </c>
      <c r="C74" s="12">
        <v>435841</v>
      </c>
      <c r="D74" s="7">
        <v>401.3335</v>
      </c>
      <c r="E74" s="7">
        <v>153.8832</v>
      </c>
      <c r="F74" s="8">
        <v>4.568833</v>
      </c>
      <c r="G74" s="9">
        <f t="shared" si="1"/>
        <v>0.383429741100606</v>
      </c>
      <c r="H74" s="11">
        <v>5</v>
      </c>
      <c r="I74" s="9">
        <f t="shared" si="2"/>
        <v>0.0619336799509622</v>
      </c>
    </row>
    <row r="75" spans="1:9">
      <c r="A75" s="11" t="s">
        <v>39</v>
      </c>
      <c r="B75" s="12">
        <v>2412202</v>
      </c>
      <c r="C75" s="12">
        <v>1425960</v>
      </c>
      <c r="D75" s="7">
        <v>242.3892</v>
      </c>
      <c r="E75" s="7">
        <v>95.9146</v>
      </c>
      <c r="F75" s="8">
        <v>2.658884</v>
      </c>
      <c r="G75" s="9">
        <f t="shared" si="1"/>
        <v>0.395704924146785</v>
      </c>
      <c r="H75" s="11">
        <v>6</v>
      </c>
      <c r="I75" s="9">
        <f t="shared" si="2"/>
        <v>0.342509655705808</v>
      </c>
    </row>
    <row r="78" s="1" customFormat="1" spans="1:2">
      <c r="A78" s="1" t="s">
        <v>40</v>
      </c>
      <c r="B78" s="1" t="s">
        <v>41</v>
      </c>
    </row>
    <row r="80" ht="72.95" customHeight="1" spans="1:8">
      <c r="A80" s="10" t="s">
        <v>42</v>
      </c>
      <c r="B80" s="4"/>
      <c r="C80" s="4"/>
      <c r="D80" s="4"/>
      <c r="E80" s="4"/>
      <c r="F80" s="4"/>
      <c r="G80" s="4"/>
      <c r="H80" s="4"/>
    </row>
    <row r="83" spans="1:12">
      <c r="A83" t="s">
        <v>43</v>
      </c>
      <c r="B83" t="s">
        <v>29</v>
      </c>
      <c r="C83" t="s">
        <v>30</v>
      </c>
      <c r="D83" t="s">
        <v>11</v>
      </c>
      <c r="E83" t="s">
        <v>12</v>
      </c>
      <c r="F83" t="s">
        <v>31</v>
      </c>
      <c r="G83" t="s">
        <v>14</v>
      </c>
      <c r="H83" t="s">
        <v>32</v>
      </c>
      <c r="I83" t="s">
        <v>44</v>
      </c>
      <c r="J83" t="s">
        <v>45</v>
      </c>
      <c r="K83" t="s">
        <v>46</v>
      </c>
      <c r="L83" t="s">
        <v>47</v>
      </c>
    </row>
    <row r="84" hidden="1" spans="1:7">
      <c r="A84">
        <v>0</v>
      </c>
      <c r="B84" s="5">
        <v>3078490</v>
      </c>
      <c r="C84" s="5">
        <v>589785</v>
      </c>
      <c r="D84">
        <v>176.2224</v>
      </c>
      <c r="E84">
        <v>71.2599</v>
      </c>
      <c r="F84">
        <v>1.88469</v>
      </c>
      <c r="G84" s="11">
        <f t="shared" ref="G84:G95" si="3">E84/D84</f>
        <v>0.404374812736633</v>
      </c>
    </row>
    <row r="85" spans="1:12">
      <c r="A85">
        <v>1</v>
      </c>
      <c r="B85" s="5">
        <v>1202105</v>
      </c>
      <c r="C85" s="5">
        <v>1190732</v>
      </c>
      <c r="D85" s="7">
        <v>100.9078</v>
      </c>
      <c r="E85" s="7">
        <v>44.3634</v>
      </c>
      <c r="F85" s="8">
        <v>2.303933</v>
      </c>
      <c r="G85" s="9">
        <f t="shared" si="3"/>
        <v>0.439642921558096</v>
      </c>
      <c r="H85" s="13">
        <f>B85/SUM($B$85:$B$94)</f>
        <v>0.370681414510201</v>
      </c>
      <c r="I85" s="9">
        <f>K85/SUM($K$85:$K$94)</f>
        <v>0.0535823641217038</v>
      </c>
      <c r="J85" s="9">
        <f>L85/SUM($L$85:$L$94)</f>
        <v>0.0665945108354298</v>
      </c>
      <c r="K85">
        <f>C85*D85</f>
        <v>120154146.5096</v>
      </c>
      <c r="L85">
        <f>C85*E85</f>
        <v>52824920.0088</v>
      </c>
    </row>
    <row r="86" spans="1:12">
      <c r="A86" s="11">
        <v>2</v>
      </c>
      <c r="B86" s="12">
        <v>572835</v>
      </c>
      <c r="C86" s="12">
        <v>572634</v>
      </c>
      <c r="D86" s="7">
        <v>231.1792</v>
      </c>
      <c r="E86" s="7">
        <v>101.2489</v>
      </c>
      <c r="F86" s="8">
        <v>4.131214</v>
      </c>
      <c r="G86" s="9">
        <f t="shared" si="3"/>
        <v>0.437967170056822</v>
      </c>
      <c r="H86" s="13">
        <f t="shared" ref="H86:H94" si="4">B86/SUM($B$85:$B$94)</f>
        <v>0.176639551520833</v>
      </c>
      <c r="I86" s="9">
        <f t="shared" ref="I86:I94" si="5">K86/SUM($K$85:$K$94)</f>
        <v>0.0590349222419875</v>
      </c>
      <c r="J86" s="9">
        <f t="shared" ref="J86:J94" si="6">L86/SUM($L$85:$L$94)</f>
        <v>0.0730915260225342</v>
      </c>
      <c r="K86">
        <f t="shared" ref="K86:K94" si="7">C86*D86</f>
        <v>132381070.0128</v>
      </c>
      <c r="L86">
        <f t="shared" ref="L86:L94" si="8">C86*E86</f>
        <v>57978562.6026</v>
      </c>
    </row>
    <row r="87" spans="1:12">
      <c r="A87" s="11">
        <v>3</v>
      </c>
      <c r="B87" s="12">
        <v>535304</v>
      </c>
      <c r="C87" s="12">
        <v>535203</v>
      </c>
      <c r="D87" s="7">
        <v>433.1686</v>
      </c>
      <c r="E87" s="7">
        <v>181.8073</v>
      </c>
      <c r="F87" s="8">
        <v>6.740362</v>
      </c>
      <c r="G87" s="9">
        <f t="shared" si="3"/>
        <v>0.419714863912112</v>
      </c>
      <c r="H87" s="13">
        <f t="shared" si="4"/>
        <v>0.165066482472803</v>
      </c>
      <c r="I87" s="9">
        <f t="shared" si="5"/>
        <v>0.103385257807729</v>
      </c>
      <c r="J87" s="9">
        <f t="shared" si="6"/>
        <v>0.1226674794191</v>
      </c>
      <c r="K87">
        <f t="shared" si="7"/>
        <v>231833134.2258</v>
      </c>
      <c r="L87">
        <f t="shared" si="8"/>
        <v>97303812.3819</v>
      </c>
    </row>
    <row r="88" spans="1:12">
      <c r="A88" s="11">
        <v>4</v>
      </c>
      <c r="B88" s="12">
        <v>271843</v>
      </c>
      <c r="C88" s="12">
        <v>271818</v>
      </c>
      <c r="D88" s="7">
        <v>720.6709</v>
      </c>
      <c r="E88" s="7">
        <v>291.7926</v>
      </c>
      <c r="F88" s="8">
        <v>10.069605</v>
      </c>
      <c r="G88" s="9">
        <f t="shared" si="3"/>
        <v>0.404890221042642</v>
      </c>
      <c r="H88" s="13">
        <f t="shared" si="4"/>
        <v>0.0838255791005748</v>
      </c>
      <c r="I88" s="9">
        <f t="shared" si="5"/>
        <v>0.0873571198822617</v>
      </c>
      <c r="J88" s="9">
        <f t="shared" si="6"/>
        <v>0.0999889646768658</v>
      </c>
      <c r="K88">
        <f t="shared" si="7"/>
        <v>195891322.6962</v>
      </c>
      <c r="L88">
        <f t="shared" si="8"/>
        <v>79314480.9468</v>
      </c>
    </row>
    <row r="89" spans="1:12">
      <c r="A89" s="11">
        <v>5</v>
      </c>
      <c r="B89" s="12">
        <v>224183</v>
      </c>
      <c r="C89" s="12">
        <v>224170</v>
      </c>
      <c r="D89" s="7">
        <v>1066.2545</v>
      </c>
      <c r="E89" s="7">
        <v>417.8255</v>
      </c>
      <c r="F89" s="8">
        <v>13.636989</v>
      </c>
      <c r="G89" s="9">
        <f t="shared" si="3"/>
        <v>0.391862824494527</v>
      </c>
      <c r="H89" s="13">
        <f t="shared" si="4"/>
        <v>0.0691291289439278</v>
      </c>
      <c r="I89" s="9">
        <f t="shared" si="5"/>
        <v>0.106591230882695</v>
      </c>
      <c r="J89" s="9">
        <f t="shared" si="6"/>
        <v>0.11807882381418</v>
      </c>
      <c r="K89">
        <f t="shared" si="7"/>
        <v>239022271.265</v>
      </c>
      <c r="L89">
        <f t="shared" si="8"/>
        <v>93663942.335</v>
      </c>
    </row>
    <row r="90" spans="1:12">
      <c r="A90" s="11">
        <v>6</v>
      </c>
      <c r="B90" s="12">
        <v>129632</v>
      </c>
      <c r="C90" s="12">
        <v>129621</v>
      </c>
      <c r="D90" s="7">
        <v>1486.3607</v>
      </c>
      <c r="E90" s="7">
        <v>555.9443</v>
      </c>
      <c r="F90" s="8">
        <v>17.160614</v>
      </c>
      <c r="G90" s="9">
        <f t="shared" si="3"/>
        <v>0.374030543191838</v>
      </c>
      <c r="H90" s="13">
        <f t="shared" si="4"/>
        <v>0.0399733576732368</v>
      </c>
      <c r="I90" s="9">
        <f t="shared" si="5"/>
        <v>0.0859177093806716</v>
      </c>
      <c r="J90" s="9">
        <f t="shared" si="6"/>
        <v>0.0908460888471063</v>
      </c>
      <c r="K90">
        <f t="shared" si="7"/>
        <v>192663560.2947</v>
      </c>
      <c r="L90">
        <f t="shared" si="8"/>
        <v>72062056.1103</v>
      </c>
    </row>
    <row r="91" spans="1:12">
      <c r="A91" s="11">
        <v>7</v>
      </c>
      <c r="B91" s="12">
        <v>101106</v>
      </c>
      <c r="C91" s="12">
        <v>101105</v>
      </c>
      <c r="D91" s="7">
        <v>1968.572</v>
      </c>
      <c r="E91" s="7">
        <v>710.5381</v>
      </c>
      <c r="F91" s="8">
        <v>20.927421</v>
      </c>
      <c r="G91" s="9">
        <f t="shared" si="3"/>
        <v>0.360940874908309</v>
      </c>
      <c r="H91" s="13">
        <f t="shared" si="4"/>
        <v>0.031177072797691</v>
      </c>
      <c r="I91" s="9">
        <f t="shared" si="5"/>
        <v>0.0887579055718205</v>
      </c>
      <c r="J91" s="9">
        <f t="shared" si="6"/>
        <v>0.0905648326538304</v>
      </c>
      <c r="K91">
        <f t="shared" si="7"/>
        <v>199032472.06</v>
      </c>
      <c r="L91">
        <f t="shared" si="8"/>
        <v>71838954.6005</v>
      </c>
    </row>
    <row r="92" spans="1:12">
      <c r="A92" s="11">
        <v>8</v>
      </c>
      <c r="B92" s="12">
        <v>107610</v>
      </c>
      <c r="C92" s="12">
        <v>107608</v>
      </c>
      <c r="D92" s="7">
        <v>2801.5033</v>
      </c>
      <c r="E92" s="7">
        <v>934.4431</v>
      </c>
      <c r="F92" s="8">
        <v>25.79022</v>
      </c>
      <c r="G92" s="9">
        <f t="shared" si="3"/>
        <v>0.333550597638061</v>
      </c>
      <c r="H92" s="13">
        <f t="shared" si="4"/>
        <v>0.0331826479512544</v>
      </c>
      <c r="I92" s="9">
        <f t="shared" si="5"/>
        <v>0.134436998145967</v>
      </c>
      <c r="J92" s="9">
        <f t="shared" si="6"/>
        <v>0.126764312764942</v>
      </c>
      <c r="K92">
        <f t="shared" si="7"/>
        <v>301464167.1064</v>
      </c>
      <c r="L92">
        <f t="shared" si="8"/>
        <v>100553553.1048</v>
      </c>
    </row>
    <row r="93" spans="1:12">
      <c r="A93" s="11">
        <v>9</v>
      </c>
      <c r="B93" s="12">
        <v>70174</v>
      </c>
      <c r="C93" s="12">
        <v>70172</v>
      </c>
      <c r="D93" s="7">
        <v>4632.5666</v>
      </c>
      <c r="E93" s="7">
        <v>1374.6819</v>
      </c>
      <c r="F93" s="8">
        <v>33.546015</v>
      </c>
      <c r="G93" s="9">
        <f t="shared" si="3"/>
        <v>0.29674304088796</v>
      </c>
      <c r="H93" s="13">
        <f t="shared" si="4"/>
        <v>0.0216388731282532</v>
      </c>
      <c r="I93" s="9">
        <f t="shared" si="5"/>
        <v>0.144966827514859</v>
      </c>
      <c r="J93" s="9">
        <f t="shared" si="6"/>
        <v>0.121608982371975</v>
      </c>
      <c r="K93">
        <f t="shared" si="7"/>
        <v>325076463.4552</v>
      </c>
      <c r="L93">
        <f t="shared" si="8"/>
        <v>96464178.2868</v>
      </c>
    </row>
    <row r="94" spans="1:12">
      <c r="A94" s="11">
        <v>10</v>
      </c>
      <c r="B94" s="12">
        <v>28168</v>
      </c>
      <c r="C94" s="12">
        <v>28166</v>
      </c>
      <c r="D94" s="7">
        <v>10825.1455</v>
      </c>
      <c r="E94" s="7">
        <v>2528.8605</v>
      </c>
      <c r="F94" s="8">
        <v>48.487467</v>
      </c>
      <c r="G94" s="9">
        <f t="shared" si="3"/>
        <v>0.233609839239574</v>
      </c>
      <c r="H94" s="13">
        <f t="shared" si="4"/>
        <v>0.00868589190122604</v>
      </c>
      <c r="I94" s="9">
        <f t="shared" si="5"/>
        <v>0.135969664450306</v>
      </c>
      <c r="J94" s="9">
        <f t="shared" si="6"/>
        <v>0.0897944785940371</v>
      </c>
      <c r="K94">
        <f t="shared" si="7"/>
        <v>304901048.153</v>
      </c>
      <c r="L94">
        <f t="shared" si="8"/>
        <v>71227884.843</v>
      </c>
    </row>
    <row r="95" hidden="1" spans="1:7">
      <c r="A95" t="s">
        <v>48</v>
      </c>
      <c r="B95" s="5">
        <v>721277</v>
      </c>
      <c r="C95" s="5">
        <v>6800</v>
      </c>
      <c r="D95">
        <v>132.7116</v>
      </c>
      <c r="E95">
        <v>42.4816</v>
      </c>
      <c r="F95">
        <v>1.013088</v>
      </c>
      <c r="G95" s="11">
        <f t="shared" si="3"/>
        <v>0.3201046479735</v>
      </c>
    </row>
  </sheetData>
  <sortState ref="A83:G93">
    <sortCondition ref="A83:A93"/>
  </sortState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A4" sqref="A4"/>
    </sheetView>
  </sheetViews>
  <sheetFormatPr defaultColWidth="9" defaultRowHeight="14.4"/>
  <cols>
    <col min="1" max="1" width="11.5" customWidth="1"/>
    <col min="2" max="2" width="9.62962962962963" customWidth="1"/>
    <col min="3" max="3" width="19.25" customWidth="1"/>
    <col min="10" max="10" width="11.25" customWidth="1"/>
    <col min="11" max="11" width="12.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114" customHeight="1" spans="1:8">
      <c r="A4" s="2" t="s">
        <v>5</v>
      </c>
      <c r="B4" s="3" t="s">
        <v>50</v>
      </c>
      <c r="C4" s="4"/>
      <c r="D4" s="4"/>
      <c r="E4" s="4"/>
      <c r="F4" s="4"/>
      <c r="G4" s="4"/>
      <c r="H4" s="4"/>
    </row>
    <row r="6" s="1" customFormat="1" spans="1:2">
      <c r="A6" s="1" t="s">
        <v>7</v>
      </c>
      <c r="B6" s="1" t="s">
        <v>8</v>
      </c>
    </row>
    <row r="8" spans="1:2">
      <c r="A8" t="s">
        <v>9</v>
      </c>
      <c r="B8" s="5">
        <v>4249183</v>
      </c>
    </row>
    <row r="9" spans="9:10">
      <c r="I9" s="5"/>
      <c r="J9" s="5"/>
    </row>
    <row r="10" ht="30" customHeight="1" spans="1:5">
      <c r="A10" s="6" t="s">
        <v>10</v>
      </c>
      <c r="B10" t="s">
        <v>11</v>
      </c>
      <c r="C10" t="s">
        <v>12</v>
      </c>
      <c r="D10" s="6" t="s">
        <v>13</v>
      </c>
      <c r="E10" t="s">
        <v>14</v>
      </c>
    </row>
    <row r="11" spans="1:5">
      <c r="A11" s="5">
        <v>2327746</v>
      </c>
      <c r="B11" s="7">
        <v>414.3466</v>
      </c>
      <c r="C11" s="7">
        <v>164.8661</v>
      </c>
      <c r="D11" s="8">
        <v>5.091259</v>
      </c>
      <c r="E11" s="9">
        <f>C11/B11</f>
        <v>0.397894178448671</v>
      </c>
    </row>
    <row r="14" s="1" customFormat="1" spans="1:2">
      <c r="A14" s="1" t="s">
        <v>15</v>
      </c>
      <c r="B14" s="1" t="s">
        <v>16</v>
      </c>
    </row>
    <row r="15" ht="50.1" customHeight="1" spans="1:6">
      <c r="A15" s="10" t="s">
        <v>17</v>
      </c>
      <c r="B15" s="10"/>
      <c r="C15" s="10"/>
      <c r="D15" s="10"/>
      <c r="E15" s="10"/>
      <c r="F15" s="10"/>
    </row>
    <row r="17" ht="43.2" spans="1:8">
      <c r="A17" t="s">
        <v>18</v>
      </c>
      <c r="B17" t="s">
        <v>19</v>
      </c>
      <c r="C17" t="s">
        <v>20</v>
      </c>
      <c r="D17" s="6" t="s">
        <v>10</v>
      </c>
      <c r="E17" t="s">
        <v>11</v>
      </c>
      <c r="F17" t="s">
        <v>12</v>
      </c>
      <c r="G17" s="6" t="s">
        <v>13</v>
      </c>
      <c r="H17" t="s">
        <v>14</v>
      </c>
    </row>
    <row r="18" spans="1:8">
      <c r="A18" s="11" t="s">
        <v>21</v>
      </c>
      <c r="B18" s="11">
        <v>20</v>
      </c>
      <c r="C18" s="12">
        <v>89868</v>
      </c>
      <c r="D18" s="12">
        <v>68829</v>
      </c>
      <c r="E18" s="7">
        <v>219.966</v>
      </c>
      <c r="F18" s="7">
        <v>102.1387</v>
      </c>
      <c r="G18" s="8">
        <v>2.933705</v>
      </c>
      <c r="H18" s="9">
        <f t="shared" ref="H18:H62" si="0">F18/E18</f>
        <v>0.464338579598665</v>
      </c>
    </row>
    <row r="19" spans="1:8">
      <c r="A19" s="11" t="s">
        <v>21</v>
      </c>
      <c r="B19" s="11">
        <v>25</v>
      </c>
      <c r="C19" s="12">
        <v>203117</v>
      </c>
      <c r="D19" s="12">
        <v>129424</v>
      </c>
      <c r="E19" s="7">
        <v>293.49</v>
      </c>
      <c r="F19" s="7">
        <v>131.8426</v>
      </c>
      <c r="G19" s="8">
        <v>3.505864</v>
      </c>
      <c r="H19" s="9">
        <f t="shared" si="0"/>
        <v>0.449223482912535</v>
      </c>
    </row>
    <row r="20" spans="1:8">
      <c r="A20" s="11" t="s">
        <v>21</v>
      </c>
      <c r="B20" s="11">
        <v>30</v>
      </c>
      <c r="C20" s="12">
        <v>350311</v>
      </c>
      <c r="D20" s="12">
        <v>200948</v>
      </c>
      <c r="E20" s="7">
        <v>392.3655</v>
      </c>
      <c r="F20" s="7">
        <v>168.3454</v>
      </c>
      <c r="G20" s="8">
        <v>4.80886</v>
      </c>
      <c r="H20" s="9">
        <f t="shared" si="0"/>
        <v>0.42905250334191</v>
      </c>
    </row>
    <row r="21" spans="1:8">
      <c r="A21" s="11" t="s">
        <v>21</v>
      </c>
      <c r="B21" s="11">
        <v>35</v>
      </c>
      <c r="C21" s="12">
        <v>240858</v>
      </c>
      <c r="D21" s="12">
        <v>148186</v>
      </c>
      <c r="E21" s="7">
        <v>417.1449</v>
      </c>
      <c r="F21" s="7">
        <v>174.6146</v>
      </c>
      <c r="G21" s="8">
        <v>5.314172</v>
      </c>
      <c r="H21" s="9">
        <f t="shared" si="0"/>
        <v>0.418594593868941</v>
      </c>
    </row>
    <row r="22" spans="1:8">
      <c r="A22" s="11" t="s">
        <v>21</v>
      </c>
      <c r="B22" s="11">
        <v>40</v>
      </c>
      <c r="C22" s="12">
        <v>212459</v>
      </c>
      <c r="D22" s="12">
        <v>128490</v>
      </c>
      <c r="E22" s="7">
        <v>450.2827</v>
      </c>
      <c r="F22" s="7">
        <v>182.4621</v>
      </c>
      <c r="G22" s="8">
        <v>5.478877</v>
      </c>
      <c r="H22" s="9">
        <f t="shared" si="0"/>
        <v>0.405216767155389</v>
      </c>
    </row>
    <row r="23" spans="1:8">
      <c r="A23" s="11" t="s">
        <v>21</v>
      </c>
      <c r="B23" s="11">
        <v>45</v>
      </c>
      <c r="C23" s="12">
        <v>161532</v>
      </c>
      <c r="D23" s="12">
        <v>94974</v>
      </c>
      <c r="E23" s="7">
        <v>486.8057</v>
      </c>
      <c r="F23" s="7">
        <v>195.3177</v>
      </c>
      <c r="G23" s="8">
        <v>5.686366</v>
      </c>
      <c r="H23" s="9">
        <f t="shared" si="0"/>
        <v>0.40122311632752</v>
      </c>
    </row>
    <row r="24" spans="1:8">
      <c r="A24" s="11" t="s">
        <v>21</v>
      </c>
      <c r="B24" s="11">
        <v>50</v>
      </c>
      <c r="C24" s="12">
        <v>146653</v>
      </c>
      <c r="D24" s="12">
        <v>86057</v>
      </c>
      <c r="E24" s="7">
        <v>480.1713</v>
      </c>
      <c r="F24" s="7">
        <v>186.5137</v>
      </c>
      <c r="G24" s="8">
        <v>5.591061</v>
      </c>
      <c r="H24" s="9">
        <f t="shared" si="0"/>
        <v>0.38843158681079</v>
      </c>
    </row>
    <row r="25" spans="1:8">
      <c r="A25" s="11" t="s">
        <v>21</v>
      </c>
      <c r="B25" s="11">
        <v>55</v>
      </c>
      <c r="C25" s="12">
        <v>108287</v>
      </c>
      <c r="D25" s="12">
        <v>62877</v>
      </c>
      <c r="E25" s="7">
        <v>469.6299</v>
      </c>
      <c r="F25" s="7">
        <v>170.7435</v>
      </c>
      <c r="G25" s="8">
        <v>5.751594</v>
      </c>
      <c r="H25" s="9">
        <f t="shared" si="0"/>
        <v>0.363570334853041</v>
      </c>
    </row>
    <row r="26" spans="1:8">
      <c r="A26" s="11" t="s">
        <v>21</v>
      </c>
      <c r="B26" s="11">
        <v>60</v>
      </c>
      <c r="C26" s="12">
        <v>130155</v>
      </c>
      <c r="D26" s="12">
        <v>71007</v>
      </c>
      <c r="E26" s="7">
        <v>456.9972</v>
      </c>
      <c r="F26" s="7">
        <v>165.3681</v>
      </c>
      <c r="G26" s="8">
        <v>6.081653</v>
      </c>
      <c r="H26" s="9">
        <f t="shared" si="0"/>
        <v>0.361858015760272</v>
      </c>
    </row>
    <row r="27" spans="1:8">
      <c r="A27" s="11" t="s">
        <v>21</v>
      </c>
      <c r="B27" s="11">
        <v>65</v>
      </c>
      <c r="C27" s="12">
        <v>83040</v>
      </c>
      <c r="D27" s="12">
        <v>42741</v>
      </c>
      <c r="E27" s="7">
        <v>470.3882</v>
      </c>
      <c r="F27" s="7">
        <v>167.4209</v>
      </c>
      <c r="G27" s="8">
        <v>6.405348</v>
      </c>
      <c r="H27" s="9">
        <f t="shared" si="0"/>
        <v>0.355920705493888</v>
      </c>
    </row>
    <row r="28" spans="1:8">
      <c r="A28" s="11" t="s">
        <v>21</v>
      </c>
      <c r="B28" s="11">
        <v>70</v>
      </c>
      <c r="C28" s="12">
        <v>53093</v>
      </c>
      <c r="D28" s="12">
        <v>25905</v>
      </c>
      <c r="E28" s="7">
        <v>498.4531</v>
      </c>
      <c r="F28" s="7">
        <v>178.8595</v>
      </c>
      <c r="G28" s="8">
        <v>6.590658</v>
      </c>
      <c r="H28" s="9">
        <f t="shared" si="0"/>
        <v>0.35882914561069</v>
      </c>
    </row>
    <row r="29" spans="1:8">
      <c r="A29" s="11" t="s">
        <v>21</v>
      </c>
      <c r="B29" s="11">
        <v>75</v>
      </c>
      <c r="C29" s="12">
        <v>20321</v>
      </c>
      <c r="D29" s="12">
        <v>8902</v>
      </c>
      <c r="E29" s="7">
        <v>543.5252</v>
      </c>
      <c r="F29" s="7">
        <v>186.9775</v>
      </c>
      <c r="G29" s="8">
        <v>6.824084</v>
      </c>
      <c r="H29" s="9">
        <f t="shared" si="0"/>
        <v>0.344008888640306</v>
      </c>
    </row>
    <row r="30" spans="1:8">
      <c r="A30" s="11" t="s">
        <v>21</v>
      </c>
      <c r="B30" s="11">
        <v>80</v>
      </c>
      <c r="C30" s="12">
        <v>12546</v>
      </c>
      <c r="D30" s="12">
        <v>4704</v>
      </c>
      <c r="E30" s="7">
        <v>549.7762</v>
      </c>
      <c r="F30" s="7">
        <v>191.9542</v>
      </c>
      <c r="G30" s="8">
        <v>6.810799</v>
      </c>
      <c r="H30" s="9">
        <f t="shared" si="0"/>
        <v>0.349149708554135</v>
      </c>
    </row>
    <row r="31" spans="1:8">
      <c r="A31" s="11" t="s">
        <v>21</v>
      </c>
      <c r="B31" s="11">
        <v>85</v>
      </c>
      <c r="C31" s="12">
        <v>1986</v>
      </c>
      <c r="D31" s="11">
        <v>677</v>
      </c>
      <c r="E31" s="7">
        <v>588.9157</v>
      </c>
      <c r="F31" s="7">
        <v>205.0361</v>
      </c>
      <c r="G31" s="8">
        <v>7.274741</v>
      </c>
      <c r="H31" s="9">
        <f t="shared" si="0"/>
        <v>0.34815865836146</v>
      </c>
    </row>
    <row r="32" spans="1:8">
      <c r="A32" s="11" t="s">
        <v>21</v>
      </c>
      <c r="B32" s="11" t="s">
        <v>22</v>
      </c>
      <c r="C32" s="12">
        <v>154533</v>
      </c>
      <c r="D32" s="12">
        <v>64172</v>
      </c>
      <c r="E32" s="7">
        <v>366.2651</v>
      </c>
      <c r="F32" s="7">
        <v>154.3176</v>
      </c>
      <c r="G32" s="8">
        <v>4.444492</v>
      </c>
      <c r="H32" s="9">
        <f t="shared" si="0"/>
        <v>0.421327612158516</v>
      </c>
    </row>
    <row r="33" spans="1:8">
      <c r="A33" s="11" t="s">
        <v>23</v>
      </c>
      <c r="B33" s="11">
        <v>20</v>
      </c>
      <c r="C33" s="12">
        <v>75949</v>
      </c>
      <c r="D33" s="12">
        <v>59594</v>
      </c>
      <c r="E33" s="7">
        <v>180.2645</v>
      </c>
      <c r="F33" s="7">
        <v>85.8416</v>
      </c>
      <c r="G33" s="8">
        <v>2.465852</v>
      </c>
      <c r="H33" s="9">
        <f t="shared" si="0"/>
        <v>0.476198031226337</v>
      </c>
    </row>
    <row r="34" spans="1:8">
      <c r="A34" s="11" t="s">
        <v>23</v>
      </c>
      <c r="B34" s="11">
        <v>25</v>
      </c>
      <c r="C34" s="12">
        <v>169217</v>
      </c>
      <c r="D34" s="12">
        <v>114503</v>
      </c>
      <c r="E34" s="7">
        <v>246.3435</v>
      </c>
      <c r="F34" s="7">
        <v>110.8932</v>
      </c>
      <c r="G34" s="8">
        <v>3.01482</v>
      </c>
      <c r="H34" s="9">
        <f t="shared" si="0"/>
        <v>0.450156793258194</v>
      </c>
    </row>
    <row r="35" spans="1:8">
      <c r="A35" s="11" t="s">
        <v>23</v>
      </c>
      <c r="B35" s="11">
        <v>30</v>
      </c>
      <c r="C35" s="12">
        <v>322364</v>
      </c>
      <c r="D35" s="12">
        <v>184270</v>
      </c>
      <c r="E35" s="7">
        <v>374.2667</v>
      </c>
      <c r="F35" s="7">
        <v>155.1541</v>
      </c>
      <c r="G35" s="8">
        <v>4.543202</v>
      </c>
      <c r="H35" s="9">
        <f t="shared" si="0"/>
        <v>0.414554914984422</v>
      </c>
    </row>
    <row r="36" spans="1:8">
      <c r="A36" s="11" t="s">
        <v>23</v>
      </c>
      <c r="B36" s="11">
        <v>35</v>
      </c>
      <c r="C36" s="12">
        <v>219591</v>
      </c>
      <c r="D36" s="12">
        <v>133495</v>
      </c>
      <c r="E36" s="7">
        <v>393.4894</v>
      </c>
      <c r="F36" s="7">
        <v>158.913</v>
      </c>
      <c r="G36" s="8">
        <v>4.900962</v>
      </c>
      <c r="H36" s="9">
        <f t="shared" si="0"/>
        <v>0.403855859903723</v>
      </c>
    </row>
    <row r="37" spans="1:8">
      <c r="A37" s="11" t="s">
        <v>23</v>
      </c>
      <c r="B37" s="11">
        <v>40</v>
      </c>
      <c r="C37" s="12">
        <v>218418</v>
      </c>
      <c r="D37" s="12">
        <v>128099</v>
      </c>
      <c r="E37" s="7">
        <v>450.2714</v>
      </c>
      <c r="F37" s="7">
        <v>177.877</v>
      </c>
      <c r="G37" s="8">
        <v>5.473415</v>
      </c>
      <c r="H37" s="9">
        <f t="shared" si="0"/>
        <v>0.395043966816458</v>
      </c>
    </row>
    <row r="38" spans="1:8">
      <c r="A38" s="11" t="s">
        <v>23</v>
      </c>
      <c r="B38" s="11">
        <v>45</v>
      </c>
      <c r="C38" s="12">
        <v>173080</v>
      </c>
      <c r="D38" s="12">
        <v>100076</v>
      </c>
      <c r="E38" s="7">
        <v>504.5807</v>
      </c>
      <c r="F38" s="7">
        <v>198.3407</v>
      </c>
      <c r="G38" s="8">
        <v>5.883688</v>
      </c>
      <c r="H38" s="9">
        <f t="shared" si="0"/>
        <v>0.393080234737476</v>
      </c>
    </row>
    <row r="39" spans="1:8">
      <c r="A39" s="11" t="s">
        <v>23</v>
      </c>
      <c r="B39" s="11">
        <v>50</v>
      </c>
      <c r="C39" s="12">
        <v>169211</v>
      </c>
      <c r="D39" s="12">
        <v>97813</v>
      </c>
      <c r="E39" s="7">
        <v>500.1432</v>
      </c>
      <c r="F39" s="7">
        <v>195.7053</v>
      </c>
      <c r="G39" s="8">
        <v>6.068365</v>
      </c>
      <c r="H39" s="9">
        <f t="shared" si="0"/>
        <v>0.391298532100406</v>
      </c>
    </row>
    <row r="40" spans="1:8">
      <c r="A40" s="11" t="s">
        <v>23</v>
      </c>
      <c r="B40" s="11">
        <v>55</v>
      </c>
      <c r="C40" s="12">
        <v>116082</v>
      </c>
      <c r="D40" s="12">
        <v>67752</v>
      </c>
      <c r="E40" s="7">
        <v>545.0692</v>
      </c>
      <c r="F40" s="7">
        <v>201.5526</v>
      </c>
      <c r="G40" s="8">
        <v>6.355974</v>
      </c>
      <c r="H40" s="9">
        <f t="shared" si="0"/>
        <v>0.369774333240623</v>
      </c>
    </row>
    <row r="41" spans="1:8">
      <c r="A41" s="11" t="s">
        <v>23</v>
      </c>
      <c r="B41" s="11">
        <v>60</v>
      </c>
      <c r="C41" s="12">
        <v>143977</v>
      </c>
      <c r="D41" s="12">
        <v>81219</v>
      </c>
      <c r="E41" s="7">
        <v>512.9279</v>
      </c>
      <c r="F41" s="7">
        <v>185.9509</v>
      </c>
      <c r="G41" s="8">
        <v>6.532695</v>
      </c>
      <c r="H41" s="9">
        <f t="shared" si="0"/>
        <v>0.362528339753014</v>
      </c>
    </row>
    <row r="42" spans="1:8">
      <c r="A42" s="11" t="s">
        <v>23</v>
      </c>
      <c r="B42" s="11">
        <v>65</v>
      </c>
      <c r="C42" s="12">
        <v>98738</v>
      </c>
      <c r="D42" s="12">
        <v>54822</v>
      </c>
      <c r="E42" s="7">
        <v>510.4657</v>
      </c>
      <c r="F42" s="7">
        <v>180.0447</v>
      </c>
      <c r="G42" s="8">
        <v>6.820345</v>
      </c>
      <c r="H42" s="9">
        <f t="shared" si="0"/>
        <v>0.352706753852414</v>
      </c>
    </row>
    <row r="43" spans="1:8">
      <c r="A43" s="11" t="s">
        <v>23</v>
      </c>
      <c r="B43" s="11">
        <v>70</v>
      </c>
      <c r="C43" s="12">
        <v>69159</v>
      </c>
      <c r="D43" s="12">
        <v>36051</v>
      </c>
      <c r="E43" s="7">
        <v>539.941</v>
      </c>
      <c r="F43" s="7">
        <v>188.6392</v>
      </c>
      <c r="G43" s="8">
        <v>7.081301</v>
      </c>
      <c r="H43" s="9">
        <f t="shared" si="0"/>
        <v>0.349370023761855</v>
      </c>
    </row>
    <row r="44" spans="1:8">
      <c r="A44" s="11" t="s">
        <v>23</v>
      </c>
      <c r="B44" s="11">
        <v>75</v>
      </c>
      <c r="C44" s="12">
        <v>29485</v>
      </c>
      <c r="D44" s="12">
        <v>14343</v>
      </c>
      <c r="E44" s="7">
        <v>573.9232</v>
      </c>
      <c r="F44" s="7">
        <v>197.5868</v>
      </c>
      <c r="G44" s="8">
        <v>7.269399</v>
      </c>
      <c r="H44" s="9">
        <f t="shared" si="0"/>
        <v>0.344273937697587</v>
      </c>
    </row>
    <row r="45" spans="1:8">
      <c r="A45" s="11" t="s">
        <v>23</v>
      </c>
      <c r="B45" s="11">
        <v>80</v>
      </c>
      <c r="C45" s="12">
        <v>19522</v>
      </c>
      <c r="D45" s="12">
        <v>8499</v>
      </c>
      <c r="E45" s="7">
        <v>623.9116</v>
      </c>
      <c r="F45" s="7">
        <v>217.9163</v>
      </c>
      <c r="G45" s="8">
        <v>7.555594</v>
      </c>
      <c r="H45" s="9">
        <f t="shared" si="0"/>
        <v>0.349274320272295</v>
      </c>
    </row>
    <row r="46" spans="1:8">
      <c r="A46" s="11" t="s">
        <v>23</v>
      </c>
      <c r="B46" s="11">
        <v>85</v>
      </c>
      <c r="C46" s="12">
        <v>3188</v>
      </c>
      <c r="D46" s="12">
        <v>1232</v>
      </c>
      <c r="E46" s="7">
        <v>679.5815</v>
      </c>
      <c r="F46" s="7">
        <v>240.2705</v>
      </c>
      <c r="G46" s="8">
        <v>7.918019</v>
      </c>
      <c r="H46" s="9">
        <f t="shared" si="0"/>
        <v>0.353556563855844</v>
      </c>
    </row>
    <row r="47" spans="1:8">
      <c r="A47" s="11" t="s">
        <v>23</v>
      </c>
      <c r="B47" s="11" t="s">
        <v>22</v>
      </c>
      <c r="C47" s="12">
        <v>174014</v>
      </c>
      <c r="D47" s="12">
        <v>65600</v>
      </c>
      <c r="E47" s="7">
        <v>378.9633</v>
      </c>
      <c r="F47" s="7">
        <v>148.6476</v>
      </c>
      <c r="G47" s="8">
        <v>4.504679</v>
      </c>
      <c r="H47" s="9">
        <f t="shared" si="0"/>
        <v>0.392248009239945</v>
      </c>
    </row>
    <row r="48" spans="1:8">
      <c r="A48" s="11" t="s">
        <v>24</v>
      </c>
      <c r="B48" s="11">
        <v>20</v>
      </c>
      <c r="C48" s="12">
        <v>2040</v>
      </c>
      <c r="D48" s="11">
        <v>119</v>
      </c>
      <c r="E48" s="7">
        <v>1834.2995</v>
      </c>
      <c r="F48" s="7">
        <v>509.3537</v>
      </c>
      <c r="G48" s="8">
        <v>14.512605</v>
      </c>
      <c r="H48" s="9">
        <f t="shared" si="0"/>
        <v>0.27768295199339</v>
      </c>
    </row>
    <row r="49" spans="1:8">
      <c r="A49" s="11" t="s">
        <v>24</v>
      </c>
      <c r="B49" s="11">
        <v>25</v>
      </c>
      <c r="C49" s="12">
        <v>5625</v>
      </c>
      <c r="D49" s="12">
        <v>519</v>
      </c>
      <c r="E49" s="7">
        <v>866.2709</v>
      </c>
      <c r="F49" s="7">
        <v>294.7477</v>
      </c>
      <c r="G49" s="8">
        <v>6.722543</v>
      </c>
      <c r="H49" s="9">
        <f t="shared" si="0"/>
        <v>0.340248875957856</v>
      </c>
    </row>
    <row r="50" spans="1:8">
      <c r="A50" s="11" t="s">
        <v>24</v>
      </c>
      <c r="B50" s="11">
        <v>30</v>
      </c>
      <c r="C50" s="12">
        <v>9656</v>
      </c>
      <c r="D50" s="12">
        <v>1177</v>
      </c>
      <c r="E50" s="7">
        <v>509.004</v>
      </c>
      <c r="F50" s="7">
        <v>145.8568</v>
      </c>
      <c r="G50" s="8">
        <v>3.19966</v>
      </c>
      <c r="H50" s="9">
        <f t="shared" si="0"/>
        <v>0.286553347321436</v>
      </c>
    </row>
    <row r="51" spans="1:8">
      <c r="A51" s="11" t="s">
        <v>24</v>
      </c>
      <c r="B51" s="11">
        <v>35</v>
      </c>
      <c r="C51" s="12">
        <v>9250</v>
      </c>
      <c r="D51" s="12">
        <v>1412</v>
      </c>
      <c r="E51" s="7">
        <v>334.364</v>
      </c>
      <c r="F51" s="7">
        <v>127.7479</v>
      </c>
      <c r="G51" s="8">
        <v>3.048866</v>
      </c>
      <c r="H51" s="9">
        <f t="shared" si="0"/>
        <v>0.382062363173069</v>
      </c>
    </row>
    <row r="52" spans="1:8">
      <c r="A52" s="11" t="s">
        <v>24</v>
      </c>
      <c r="B52" s="11">
        <v>40</v>
      </c>
      <c r="C52" s="12">
        <v>6907</v>
      </c>
      <c r="D52" s="12">
        <v>1109</v>
      </c>
      <c r="E52" s="7">
        <v>409.9096</v>
      </c>
      <c r="F52" s="7">
        <v>152.6863</v>
      </c>
      <c r="G52" s="8">
        <v>3.266005</v>
      </c>
      <c r="H52" s="9">
        <f t="shared" si="0"/>
        <v>0.372487738759961</v>
      </c>
    </row>
    <row r="53" spans="1:8">
      <c r="A53" s="11" t="s">
        <v>24</v>
      </c>
      <c r="B53" s="11">
        <v>45</v>
      </c>
      <c r="C53" s="12">
        <v>8867</v>
      </c>
      <c r="D53" s="12">
        <v>1472</v>
      </c>
      <c r="E53" s="7">
        <v>320.0526</v>
      </c>
      <c r="F53" s="7">
        <v>127.2113</v>
      </c>
      <c r="G53" s="8">
        <v>3.667798</v>
      </c>
      <c r="H53" s="9">
        <f t="shared" si="0"/>
        <v>0.397469978372305</v>
      </c>
    </row>
    <row r="54" spans="1:8">
      <c r="A54" s="11" t="s">
        <v>24</v>
      </c>
      <c r="B54" s="11">
        <v>50</v>
      </c>
      <c r="C54" s="12">
        <v>4779</v>
      </c>
      <c r="D54" s="11">
        <v>805</v>
      </c>
      <c r="E54" s="7">
        <v>327.2836</v>
      </c>
      <c r="F54" s="7">
        <v>129.5686</v>
      </c>
      <c r="G54" s="8">
        <v>2.88944</v>
      </c>
      <c r="H54" s="9">
        <f t="shared" si="0"/>
        <v>0.395890903179994</v>
      </c>
    </row>
    <row r="55" spans="1:8">
      <c r="A55" s="11" t="s">
        <v>24</v>
      </c>
      <c r="B55" s="11">
        <v>55</v>
      </c>
      <c r="C55" s="12">
        <v>3513</v>
      </c>
      <c r="D55" s="11">
        <v>705</v>
      </c>
      <c r="E55" s="7">
        <v>413.5744</v>
      </c>
      <c r="F55" s="7">
        <v>133.5893</v>
      </c>
      <c r="G55" s="8">
        <v>2.69078</v>
      </c>
      <c r="H55" s="9">
        <f t="shared" si="0"/>
        <v>0.323011530694356</v>
      </c>
    </row>
    <row r="56" spans="1:8">
      <c r="A56" s="11" t="s">
        <v>24</v>
      </c>
      <c r="B56" s="11">
        <v>60</v>
      </c>
      <c r="C56" s="11">
        <v>2842</v>
      </c>
      <c r="D56" s="11">
        <v>593</v>
      </c>
      <c r="E56" s="7">
        <v>425.1274</v>
      </c>
      <c r="F56" s="7">
        <v>152.7617</v>
      </c>
      <c r="G56" s="8">
        <v>3.045531</v>
      </c>
      <c r="H56" s="9">
        <f t="shared" si="0"/>
        <v>0.359331579192496</v>
      </c>
    </row>
    <row r="57" spans="1:8">
      <c r="A57" s="11" t="s">
        <v>24</v>
      </c>
      <c r="B57" s="11">
        <v>65</v>
      </c>
      <c r="C57" s="11">
        <v>2293</v>
      </c>
      <c r="D57" s="11">
        <v>483</v>
      </c>
      <c r="E57" s="7">
        <v>401.0745</v>
      </c>
      <c r="F57" s="7">
        <v>131.0232</v>
      </c>
      <c r="G57" s="8">
        <v>2.929606</v>
      </c>
      <c r="H57" s="9">
        <f t="shared" si="0"/>
        <v>0.326680454628754</v>
      </c>
    </row>
    <row r="58" spans="1:8">
      <c r="A58" s="11" t="s">
        <v>24</v>
      </c>
      <c r="B58" s="11">
        <v>70</v>
      </c>
      <c r="C58" s="11">
        <v>1561</v>
      </c>
      <c r="D58" s="11">
        <v>331</v>
      </c>
      <c r="E58" s="7">
        <v>430.5556</v>
      </c>
      <c r="F58" s="7">
        <v>145.3108</v>
      </c>
      <c r="G58" s="8">
        <v>2.873111</v>
      </c>
      <c r="H58" s="9">
        <f t="shared" si="0"/>
        <v>0.337496016774605</v>
      </c>
    </row>
    <row r="59" spans="1:8">
      <c r="A59" s="11" t="s">
        <v>24</v>
      </c>
      <c r="B59" s="11">
        <v>75</v>
      </c>
      <c r="C59" s="11">
        <v>866</v>
      </c>
      <c r="D59" s="11">
        <v>167</v>
      </c>
      <c r="E59" s="7">
        <v>387.4138</v>
      </c>
      <c r="F59" s="7">
        <v>160.4138</v>
      </c>
      <c r="G59" s="8">
        <v>2.413173</v>
      </c>
      <c r="H59" s="9">
        <f t="shared" si="0"/>
        <v>0.414063205802168</v>
      </c>
    </row>
    <row r="60" spans="1:8">
      <c r="A60" s="11" t="s">
        <v>24</v>
      </c>
      <c r="B60" s="11">
        <v>80</v>
      </c>
      <c r="C60" s="11">
        <v>397</v>
      </c>
      <c r="D60" s="11">
        <v>82</v>
      </c>
      <c r="E60" s="7">
        <v>490.3835</v>
      </c>
      <c r="F60" s="7">
        <v>185.1413</v>
      </c>
      <c r="G60" s="8">
        <v>3</v>
      </c>
      <c r="H60" s="9">
        <f t="shared" si="0"/>
        <v>0.377543901864561</v>
      </c>
    </row>
    <row r="61" spans="1:8">
      <c r="A61" s="11" t="s">
        <v>24</v>
      </c>
      <c r="B61" s="11">
        <v>85</v>
      </c>
      <c r="C61" s="11">
        <v>63</v>
      </c>
      <c r="D61" s="11">
        <v>13</v>
      </c>
      <c r="E61" s="7">
        <v>291.8015</v>
      </c>
      <c r="F61" s="7">
        <v>127.5742</v>
      </c>
      <c r="G61" s="8">
        <v>1.846153</v>
      </c>
      <c r="H61" s="9">
        <f t="shared" si="0"/>
        <v>0.437195148071549</v>
      </c>
    </row>
    <row r="62" spans="1:8">
      <c r="A62" s="11" t="s">
        <v>24</v>
      </c>
      <c r="B62" s="11" t="s">
        <v>22</v>
      </c>
      <c r="C62" s="12">
        <v>219770</v>
      </c>
      <c r="D62" s="12">
        <v>33498</v>
      </c>
      <c r="E62" s="7">
        <v>365.5084</v>
      </c>
      <c r="F62" s="7">
        <v>123.0703</v>
      </c>
      <c r="G62" s="8">
        <v>3.969013</v>
      </c>
      <c r="H62" s="9">
        <f t="shared" si="0"/>
        <v>0.336709908718924</v>
      </c>
    </row>
    <row r="65" s="1" customFormat="1" spans="1:2">
      <c r="A65" s="1" t="s">
        <v>25</v>
      </c>
      <c r="B65" s="1" t="s">
        <v>26</v>
      </c>
    </row>
    <row r="66" ht="153" customHeight="1" spans="1:8">
      <c r="A66" s="10" t="s">
        <v>27</v>
      </c>
      <c r="B66" s="4"/>
      <c r="C66" s="4"/>
      <c r="D66" s="4"/>
      <c r="E66" s="4"/>
      <c r="F66" s="4"/>
      <c r="G66" s="4"/>
      <c r="H66" s="4"/>
    </row>
    <row r="68" spans="1:9">
      <c r="A68" t="s">
        <v>28</v>
      </c>
      <c r="B68" t="s">
        <v>29</v>
      </c>
      <c r="C68" t="s">
        <v>30</v>
      </c>
      <c r="D68" t="s">
        <v>11</v>
      </c>
      <c r="E68" t="s">
        <v>12</v>
      </c>
      <c r="F68" t="s">
        <v>31</v>
      </c>
      <c r="G68" t="s">
        <v>14</v>
      </c>
      <c r="I68" t="s">
        <v>32</v>
      </c>
    </row>
    <row r="69" spans="1:9">
      <c r="A69" s="11" t="s">
        <v>33</v>
      </c>
      <c r="B69" s="12">
        <v>953909</v>
      </c>
      <c r="C69" s="11">
        <v>0</v>
      </c>
      <c r="D69" s="11"/>
      <c r="E69" s="11"/>
      <c r="F69" s="11"/>
      <c r="G69" s="11"/>
      <c r="H69" s="11">
        <v>0</v>
      </c>
      <c r="I69" s="9">
        <f>B69/$B$8</f>
        <v>0.224492331820023</v>
      </c>
    </row>
    <row r="70" spans="1:9">
      <c r="A70" s="11" t="s">
        <v>34</v>
      </c>
      <c r="B70" s="12">
        <v>394109</v>
      </c>
      <c r="C70" s="12">
        <v>393987</v>
      </c>
      <c r="D70" s="7">
        <v>504.1142</v>
      </c>
      <c r="E70" s="7">
        <v>200.0809</v>
      </c>
      <c r="F70" s="8">
        <v>6.385977</v>
      </c>
      <c r="G70" s="9">
        <f t="shared" ref="G70" si="1">E70/D70</f>
        <v>0.396895981109042</v>
      </c>
      <c r="H70">
        <v>1</v>
      </c>
      <c r="I70" s="9">
        <f>B70/$B$8</f>
        <v>0.0927493591120928</v>
      </c>
    </row>
    <row r="71" spans="1:9">
      <c r="A71" s="15" t="s">
        <v>35</v>
      </c>
      <c r="B71" s="12">
        <v>183977</v>
      </c>
      <c r="C71" s="12">
        <v>183953</v>
      </c>
      <c r="D71" s="7">
        <v>1120.6224</v>
      </c>
      <c r="E71" s="7">
        <v>434.0392</v>
      </c>
      <c r="F71" s="8">
        <v>13.873695</v>
      </c>
      <c r="G71" s="9">
        <f>E72/D72</f>
        <v>0.374749004368255</v>
      </c>
      <c r="H71" s="11">
        <v>2</v>
      </c>
      <c r="I71" s="9">
        <f>B72/$B$8</f>
        <v>0.00861906865390359</v>
      </c>
    </row>
    <row r="72" spans="1:9">
      <c r="A72" s="15" t="s">
        <v>36</v>
      </c>
      <c r="B72" s="12">
        <v>36624</v>
      </c>
      <c r="C72" s="12">
        <v>36624</v>
      </c>
      <c r="D72" s="7">
        <v>2700.3458</v>
      </c>
      <c r="E72" s="7">
        <v>1011.9519</v>
      </c>
      <c r="F72" s="8">
        <v>30.252484</v>
      </c>
      <c r="G72" s="9">
        <f>E71/D71</f>
        <v>0.387319760875742</v>
      </c>
      <c r="H72" s="11">
        <v>3</v>
      </c>
      <c r="I72" s="9">
        <f>B71/$B$8</f>
        <v>0.0432970290994763</v>
      </c>
    </row>
    <row r="73" spans="1:9">
      <c r="A73" s="11" t="s">
        <v>37</v>
      </c>
      <c r="B73" s="12">
        <v>310473</v>
      </c>
      <c r="C73" s="12">
        <v>310362</v>
      </c>
      <c r="D73" s="7">
        <v>423.0568</v>
      </c>
      <c r="E73" s="7">
        <v>172.3651</v>
      </c>
      <c r="F73" s="8">
        <v>5.535703</v>
      </c>
      <c r="G73" s="9">
        <f>E73/D73</f>
        <v>0.407427796929396</v>
      </c>
      <c r="H73" s="11">
        <v>4</v>
      </c>
      <c r="I73" s="9">
        <f>B73/$B$8</f>
        <v>0.0730665165515347</v>
      </c>
    </row>
    <row r="74" spans="1:9">
      <c r="A74" s="11" t="s">
        <v>38</v>
      </c>
      <c r="B74" s="12">
        <v>300813</v>
      </c>
      <c r="C74" s="12">
        <v>300685</v>
      </c>
      <c r="D74" s="7">
        <v>323.6158</v>
      </c>
      <c r="E74" s="7">
        <v>132.647</v>
      </c>
      <c r="F74" s="8">
        <v>4.152478</v>
      </c>
      <c r="G74" s="9">
        <f>E74/D74</f>
        <v>0.409890370000476</v>
      </c>
      <c r="H74" s="11">
        <v>5</v>
      </c>
      <c r="I74" s="9">
        <f>B74/$B$8</f>
        <v>0.0707931383515372</v>
      </c>
    </row>
    <row r="75" spans="1:9">
      <c r="A75" s="11" t="s">
        <v>39</v>
      </c>
      <c r="B75" s="12">
        <v>2069278</v>
      </c>
      <c r="C75" s="12">
        <v>1102135</v>
      </c>
      <c r="D75" s="7">
        <v>210.7116</v>
      </c>
      <c r="E75" s="7">
        <v>85.8806</v>
      </c>
      <c r="F75" s="8">
        <v>2.457442</v>
      </c>
      <c r="G75" s="9">
        <f>E75/D75</f>
        <v>0.407574143995869</v>
      </c>
      <c r="H75" s="11">
        <v>6</v>
      </c>
      <c r="I75" s="9">
        <f>B75/$B$8</f>
        <v>0.486982556411433</v>
      </c>
    </row>
    <row r="78" s="1" customFormat="1" spans="1:2">
      <c r="A78" s="1" t="s">
        <v>40</v>
      </c>
      <c r="B78" s="1" t="s">
        <v>41</v>
      </c>
    </row>
    <row r="80" ht="72.95" customHeight="1" spans="1:8">
      <c r="A80" s="16" t="s">
        <v>51</v>
      </c>
      <c r="B80" s="16"/>
      <c r="C80" s="16"/>
      <c r="D80" s="16"/>
      <c r="E80" s="16"/>
      <c r="F80" s="16"/>
      <c r="G80" s="16"/>
      <c r="H80" s="16"/>
    </row>
    <row r="83" spans="1:12">
      <c r="A83" t="s">
        <v>43</v>
      </c>
      <c r="B83" t="s">
        <v>29</v>
      </c>
      <c r="C83" t="s">
        <v>30</v>
      </c>
      <c r="D83" t="s">
        <v>11</v>
      </c>
      <c r="E83" t="s">
        <v>12</v>
      </c>
      <c r="F83" t="s">
        <v>31</v>
      </c>
      <c r="G83" t="s">
        <v>14</v>
      </c>
      <c r="H83" t="s">
        <v>32</v>
      </c>
      <c r="I83" t="s">
        <v>44</v>
      </c>
      <c r="J83" t="s">
        <v>45</v>
      </c>
      <c r="K83" t="s">
        <v>46</v>
      </c>
      <c r="L83" t="s">
        <v>47</v>
      </c>
    </row>
    <row r="84" hidden="1" spans="1:7">
      <c r="A84">
        <v>0</v>
      </c>
      <c r="B84" s="5">
        <v>2399748</v>
      </c>
      <c r="C84" s="5">
        <v>490113</v>
      </c>
      <c r="D84">
        <v>157.5828</v>
      </c>
      <c r="E84">
        <v>66.1787</v>
      </c>
      <c r="F84">
        <v>1.821635</v>
      </c>
      <c r="G84" s="11"/>
    </row>
    <row r="85" spans="1:12">
      <c r="A85">
        <v>1</v>
      </c>
      <c r="B85" s="5">
        <v>882093</v>
      </c>
      <c r="C85" s="5">
        <v>878123</v>
      </c>
      <c r="D85" s="7">
        <v>99.0747</v>
      </c>
      <c r="E85" s="7">
        <v>43.9815</v>
      </c>
      <c r="F85" s="8">
        <v>2.488764</v>
      </c>
      <c r="G85" s="9">
        <f t="shared" ref="G85:G94" si="2">E85/D85</f>
        <v>0.443922615965529</v>
      </c>
      <c r="H85" s="13">
        <f t="shared" ref="H85:H94" si="3">B85/SUM($B$85:$B$94)</f>
        <v>0.480026839487133</v>
      </c>
      <c r="I85" s="9">
        <f>K85/SUM($K$85:$K$94)</f>
        <v>0.0981017268966062</v>
      </c>
      <c r="J85" s="9">
        <f>L85/SUM($L$85:$L$94)</f>
        <v>0.109987514017744</v>
      </c>
      <c r="K85">
        <f>C85*D85</f>
        <v>86999772.7881</v>
      </c>
      <c r="L85">
        <f>C85*E85</f>
        <v>38621166.7245</v>
      </c>
    </row>
    <row r="86" spans="1:12">
      <c r="A86" s="11">
        <v>2</v>
      </c>
      <c r="B86" s="12">
        <v>354421</v>
      </c>
      <c r="C86" s="12">
        <v>354281</v>
      </c>
      <c r="D86" s="7">
        <v>231.3384</v>
      </c>
      <c r="E86" s="7">
        <v>106.3252</v>
      </c>
      <c r="F86" s="8">
        <v>4.485668</v>
      </c>
      <c r="G86" s="9">
        <f t="shared" si="2"/>
        <v>0.459608953809657</v>
      </c>
      <c r="H86" s="13">
        <f t="shared" si="3"/>
        <v>0.192872625083601</v>
      </c>
      <c r="I86" s="9">
        <f t="shared" ref="I86:I94" si="4">K86/SUM($K$85:$K$94)</f>
        <v>0.0924174802569259</v>
      </c>
      <c r="J86" s="9">
        <f t="shared" ref="J86:J94" si="5">L86/SUM($L$85:$L$94)</f>
        <v>0.107275875300289</v>
      </c>
      <c r="K86">
        <f t="shared" ref="K86:K94" si="6">C86*D86</f>
        <v>81958799.6904</v>
      </c>
      <c r="L86">
        <f t="shared" ref="L86:L94" si="7">C86*E86</f>
        <v>37668998.1812</v>
      </c>
    </row>
    <row r="87" spans="1:12">
      <c r="A87" s="11">
        <v>3</v>
      </c>
      <c r="B87" s="12">
        <v>275106</v>
      </c>
      <c r="C87" s="12">
        <v>274977</v>
      </c>
      <c r="D87" s="7">
        <v>439.0783</v>
      </c>
      <c r="E87" s="7">
        <v>197.1814</v>
      </c>
      <c r="F87" s="8">
        <v>7.297112</v>
      </c>
      <c r="G87" s="9">
        <f t="shared" si="2"/>
        <v>0.449080266549269</v>
      </c>
      <c r="H87" s="13">
        <f t="shared" si="3"/>
        <v>0.149710136804109</v>
      </c>
      <c r="I87" s="9">
        <f t="shared" si="4"/>
        <v>0.136143489409658</v>
      </c>
      <c r="J87" s="9">
        <f t="shared" si="5"/>
        <v>0.154411738238583</v>
      </c>
      <c r="K87">
        <f t="shared" si="6"/>
        <v>120736433.6991</v>
      </c>
      <c r="L87">
        <f t="shared" si="7"/>
        <v>54220349.8278</v>
      </c>
    </row>
    <row r="88" spans="1:12">
      <c r="A88" s="11">
        <v>4</v>
      </c>
      <c r="B88" s="12">
        <v>114340</v>
      </c>
      <c r="C88" s="12">
        <v>114298</v>
      </c>
      <c r="D88" s="7">
        <v>734.9232</v>
      </c>
      <c r="E88" s="7">
        <v>320.9033</v>
      </c>
      <c r="F88" s="8">
        <v>10.662312</v>
      </c>
      <c r="G88" s="9">
        <f t="shared" si="2"/>
        <v>0.436648754590956</v>
      </c>
      <c r="H88" s="13">
        <f t="shared" si="3"/>
        <v>0.0622227688315844</v>
      </c>
      <c r="I88" s="9">
        <f t="shared" si="4"/>
        <v>0.0947194401592882</v>
      </c>
      <c r="J88" s="9">
        <f t="shared" si="5"/>
        <v>0.1044553794176</v>
      </c>
      <c r="K88">
        <f t="shared" si="6"/>
        <v>84000251.9136</v>
      </c>
      <c r="L88">
        <f t="shared" si="7"/>
        <v>36678605.3834</v>
      </c>
    </row>
    <row r="89" spans="1:12">
      <c r="A89" s="11">
        <v>5</v>
      </c>
      <c r="B89" s="12">
        <v>81574</v>
      </c>
      <c r="C89" s="12">
        <v>81549</v>
      </c>
      <c r="D89" s="7">
        <v>1072.8823</v>
      </c>
      <c r="E89" s="7">
        <v>453.4957</v>
      </c>
      <c r="F89" s="8">
        <v>13.806668</v>
      </c>
      <c r="G89" s="9">
        <f t="shared" si="2"/>
        <v>0.422689143068163</v>
      </c>
      <c r="H89" s="13">
        <f t="shared" si="3"/>
        <v>0.0443918151536441</v>
      </c>
      <c r="I89" s="9">
        <f t="shared" si="4"/>
        <v>0.0986573064982923</v>
      </c>
      <c r="J89" s="9">
        <f t="shared" si="5"/>
        <v>0.105319747671892</v>
      </c>
      <c r="K89">
        <f t="shared" si="6"/>
        <v>87492478.6827</v>
      </c>
      <c r="L89">
        <f t="shared" si="7"/>
        <v>36982120.8393</v>
      </c>
    </row>
    <row r="90" spans="1:12">
      <c r="A90" s="11">
        <v>6</v>
      </c>
      <c r="B90" s="12">
        <v>40891</v>
      </c>
      <c r="C90" s="12">
        <v>40873</v>
      </c>
      <c r="D90" s="7">
        <v>1493.0411</v>
      </c>
      <c r="E90" s="7">
        <v>609.6505</v>
      </c>
      <c r="F90" s="8">
        <v>16.787463</v>
      </c>
      <c r="G90" s="9">
        <f t="shared" si="2"/>
        <v>0.408328009188762</v>
      </c>
      <c r="H90" s="13">
        <f t="shared" si="3"/>
        <v>0.0222525034134364</v>
      </c>
      <c r="I90" s="9">
        <f t="shared" si="4"/>
        <v>0.0688124169671468</v>
      </c>
      <c r="J90" s="9">
        <f t="shared" si="5"/>
        <v>0.0709635684572133</v>
      </c>
      <c r="K90">
        <f t="shared" si="6"/>
        <v>61025068.8803</v>
      </c>
      <c r="L90">
        <f t="shared" si="7"/>
        <v>24918244.8865</v>
      </c>
    </row>
    <row r="91" spans="1:12">
      <c r="A91" s="11">
        <v>7</v>
      </c>
      <c r="B91" s="12">
        <v>29596</v>
      </c>
      <c r="C91" s="12">
        <v>29585</v>
      </c>
      <c r="D91" s="7">
        <v>1956.3334</v>
      </c>
      <c r="E91" s="7">
        <v>776.0254</v>
      </c>
      <c r="F91" s="8">
        <v>19.52121</v>
      </c>
      <c r="G91" s="9">
        <f t="shared" si="2"/>
        <v>0.396673389106376</v>
      </c>
      <c r="H91" s="13">
        <f t="shared" si="3"/>
        <v>0.016105869042676</v>
      </c>
      <c r="I91" s="9">
        <f t="shared" si="4"/>
        <v>0.0652638931868317</v>
      </c>
      <c r="J91" s="9">
        <f t="shared" si="5"/>
        <v>0.0653830998022186</v>
      </c>
      <c r="K91">
        <f t="shared" si="6"/>
        <v>57878123.639</v>
      </c>
      <c r="L91">
        <f t="shared" si="7"/>
        <v>22958711.459</v>
      </c>
    </row>
    <row r="92" spans="1:12">
      <c r="A92" s="11">
        <v>8</v>
      </c>
      <c r="B92" s="12">
        <v>28550</v>
      </c>
      <c r="C92" s="12">
        <v>28531</v>
      </c>
      <c r="D92" s="7">
        <v>2757.5743</v>
      </c>
      <c r="E92" s="7">
        <v>1023.6348</v>
      </c>
      <c r="F92" s="8">
        <v>22.822088</v>
      </c>
      <c r="G92" s="9">
        <f t="shared" si="2"/>
        <v>0.371208420385989</v>
      </c>
      <c r="H92" s="13">
        <f t="shared" si="3"/>
        <v>0.0155366455321124</v>
      </c>
      <c r="I92" s="9">
        <f t="shared" si="4"/>
        <v>0.0887161630937077</v>
      </c>
      <c r="J92" s="9">
        <f t="shared" si="5"/>
        <v>0.0831725529790134</v>
      </c>
      <c r="K92">
        <f t="shared" si="6"/>
        <v>78676352.3533</v>
      </c>
      <c r="L92">
        <f t="shared" si="7"/>
        <v>29205324.4788</v>
      </c>
    </row>
    <row r="93" spans="1:12">
      <c r="A93" s="11">
        <v>9</v>
      </c>
      <c r="B93" s="12">
        <v>19619</v>
      </c>
      <c r="C93" s="12">
        <v>19611</v>
      </c>
      <c r="D93" s="7">
        <v>4494.5052</v>
      </c>
      <c r="E93" s="7">
        <v>1551.3642</v>
      </c>
      <c r="F93" s="8">
        <v>25.545918</v>
      </c>
      <c r="G93" s="9">
        <f t="shared" si="2"/>
        <v>0.345169074451177</v>
      </c>
      <c r="H93" s="13">
        <f t="shared" si="3"/>
        <v>0.0106764780628551</v>
      </c>
      <c r="I93" s="9">
        <f t="shared" si="4"/>
        <v>0.0993894210695027</v>
      </c>
      <c r="J93" s="9">
        <f t="shared" si="5"/>
        <v>0.0866426050430728</v>
      </c>
      <c r="K93">
        <f t="shared" si="6"/>
        <v>88141741.4772</v>
      </c>
      <c r="L93">
        <f t="shared" si="7"/>
        <v>30423803.3262</v>
      </c>
    </row>
    <row r="94" spans="1:12">
      <c r="A94" s="11">
        <v>10</v>
      </c>
      <c r="B94" s="12">
        <v>11401</v>
      </c>
      <c r="C94" s="12">
        <v>11395</v>
      </c>
      <c r="D94" s="7">
        <v>12279.3508</v>
      </c>
      <c r="E94" s="7">
        <v>3463.2776</v>
      </c>
      <c r="F94" s="8">
        <v>36.184554</v>
      </c>
      <c r="G94" s="9">
        <f t="shared" si="2"/>
        <v>0.282040773686505</v>
      </c>
      <c r="H94" s="13">
        <f t="shared" si="3"/>
        <v>0.00620431858884812</v>
      </c>
      <c r="I94" s="9">
        <f t="shared" si="4"/>
        <v>0.157778662462041</v>
      </c>
      <c r="J94" s="9">
        <f t="shared" si="5"/>
        <v>0.112387919072374</v>
      </c>
      <c r="K94">
        <f t="shared" si="6"/>
        <v>139923202.366</v>
      </c>
      <c r="L94">
        <f t="shared" si="7"/>
        <v>39464048.252</v>
      </c>
    </row>
    <row r="95" hidden="1" spans="1:7">
      <c r="A95" t="s">
        <v>48</v>
      </c>
      <c r="B95" s="5">
        <v>11844</v>
      </c>
      <c r="C95" s="5">
        <v>4410</v>
      </c>
      <c r="D95">
        <v>97.0508</v>
      </c>
      <c r="E95">
        <v>43.068</v>
      </c>
      <c r="F95">
        <v>1.01043</v>
      </c>
      <c r="G95" s="11"/>
    </row>
  </sheetData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A4" sqref="A4"/>
    </sheetView>
  </sheetViews>
  <sheetFormatPr defaultColWidth="9" defaultRowHeight="14.4"/>
  <cols>
    <col min="1" max="1" width="11.5" customWidth="1"/>
    <col min="2" max="2" width="9.62962962962963" customWidth="1"/>
    <col min="3" max="3" width="19.25" customWidth="1"/>
    <col min="10" max="10" width="11.25" customWidth="1"/>
    <col min="11" max="11" width="12.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113" customHeight="1" spans="1:8">
      <c r="A4" s="2" t="s">
        <v>5</v>
      </c>
      <c r="B4" s="3" t="s">
        <v>52</v>
      </c>
      <c r="C4" s="4"/>
      <c r="D4" s="4"/>
      <c r="E4" s="4"/>
      <c r="F4" s="4"/>
      <c r="G4" s="4"/>
      <c r="H4" s="4"/>
    </row>
    <row r="6" s="1" customFormat="1" spans="1:2">
      <c r="A6" s="1" t="s">
        <v>7</v>
      </c>
      <c r="B6" s="1" t="s">
        <v>8</v>
      </c>
    </row>
    <row r="8" spans="1:2">
      <c r="A8" t="s">
        <v>9</v>
      </c>
      <c r="B8" s="5">
        <v>2923308</v>
      </c>
    </row>
    <row r="9" spans="9:10">
      <c r="I9" s="5"/>
      <c r="J9" s="5"/>
    </row>
    <row r="10" ht="30" customHeight="1" spans="1:5">
      <c r="A10" s="6" t="s">
        <v>10</v>
      </c>
      <c r="B10" t="s">
        <v>11</v>
      </c>
      <c r="C10" t="s">
        <v>12</v>
      </c>
      <c r="D10" s="6" t="s">
        <v>13</v>
      </c>
      <c r="E10" t="s">
        <v>14</v>
      </c>
    </row>
    <row r="11" spans="1:5">
      <c r="A11" s="5">
        <v>1777906</v>
      </c>
      <c r="B11" s="7">
        <v>662.7434</v>
      </c>
      <c r="C11" s="7">
        <v>236.8569</v>
      </c>
      <c r="D11" s="8">
        <v>8.05895</v>
      </c>
      <c r="E11" s="9">
        <f>C11/B11</f>
        <v>0.357388545853493</v>
      </c>
    </row>
    <row r="14" s="1" customFormat="1" spans="1:2">
      <c r="A14" s="1" t="s">
        <v>15</v>
      </c>
      <c r="B14" s="1" t="s">
        <v>16</v>
      </c>
    </row>
    <row r="15" ht="50.1" customHeight="1" spans="1:6">
      <c r="A15" s="10" t="s">
        <v>17</v>
      </c>
      <c r="B15" s="10"/>
      <c r="C15" s="10"/>
      <c r="D15" s="10"/>
      <c r="E15" s="10"/>
      <c r="F15" s="10"/>
    </row>
    <row r="17" ht="43.2" spans="1:8">
      <c r="A17" t="s">
        <v>18</v>
      </c>
      <c r="B17" t="s">
        <v>19</v>
      </c>
      <c r="C17" t="s">
        <v>20</v>
      </c>
      <c r="D17" s="6" t="s">
        <v>10</v>
      </c>
      <c r="E17" t="s">
        <v>11</v>
      </c>
      <c r="F17" t="s">
        <v>12</v>
      </c>
      <c r="G17" s="6" t="s">
        <v>13</v>
      </c>
      <c r="H17" t="s">
        <v>14</v>
      </c>
    </row>
    <row r="18" spans="1:10">
      <c r="A18" s="11" t="s">
        <v>21</v>
      </c>
      <c r="B18" s="11">
        <v>20</v>
      </c>
      <c r="C18" s="12">
        <v>122058</v>
      </c>
      <c r="D18" s="12">
        <v>91238</v>
      </c>
      <c r="E18" s="7">
        <v>259.8698</v>
      </c>
      <c r="F18" s="7">
        <v>111.6621</v>
      </c>
      <c r="G18" s="8">
        <v>3.77049</v>
      </c>
      <c r="H18" s="9">
        <f t="shared" ref="H18:H62" si="0">F18/E18</f>
        <v>0.429684788305528</v>
      </c>
      <c r="J18" s="7"/>
    </row>
    <row r="19" spans="1:10">
      <c r="A19" s="11" t="s">
        <v>21</v>
      </c>
      <c r="B19" s="11">
        <v>25</v>
      </c>
      <c r="C19" s="12">
        <v>176050</v>
      </c>
      <c r="D19" s="12">
        <v>115071</v>
      </c>
      <c r="E19" s="7">
        <v>490.1603</v>
      </c>
      <c r="F19" s="7">
        <v>199.0849</v>
      </c>
      <c r="G19" s="8">
        <v>6.112165</v>
      </c>
      <c r="H19" s="9">
        <f t="shared" si="0"/>
        <v>0.40616284101344</v>
      </c>
      <c r="J19" s="7"/>
    </row>
    <row r="20" spans="1:10">
      <c r="A20" s="11" t="s">
        <v>21</v>
      </c>
      <c r="B20" s="11">
        <v>30</v>
      </c>
      <c r="C20" s="12">
        <v>259741</v>
      </c>
      <c r="D20" s="12">
        <v>153629</v>
      </c>
      <c r="E20" s="7">
        <v>665.3856</v>
      </c>
      <c r="F20" s="7">
        <v>253.5892</v>
      </c>
      <c r="G20" s="8">
        <v>8.142193</v>
      </c>
      <c r="H20" s="9">
        <f t="shared" si="0"/>
        <v>0.381116152799219</v>
      </c>
      <c r="J20" s="7"/>
    </row>
    <row r="21" spans="1:10">
      <c r="A21" s="11" t="s">
        <v>21</v>
      </c>
      <c r="B21" s="11">
        <v>35</v>
      </c>
      <c r="C21" s="12">
        <v>141659</v>
      </c>
      <c r="D21" s="12">
        <v>88624</v>
      </c>
      <c r="E21" s="7">
        <v>748.6242</v>
      </c>
      <c r="F21" s="7">
        <v>278.2765</v>
      </c>
      <c r="G21" s="8">
        <v>9.191753</v>
      </c>
      <c r="H21" s="9">
        <f t="shared" si="0"/>
        <v>0.3717172113859</v>
      </c>
      <c r="J21" s="7"/>
    </row>
    <row r="22" spans="1:10">
      <c r="A22" s="11" t="s">
        <v>21</v>
      </c>
      <c r="B22" s="11">
        <v>40</v>
      </c>
      <c r="C22" s="12">
        <v>166051</v>
      </c>
      <c r="D22" s="12">
        <v>100848</v>
      </c>
      <c r="E22" s="7">
        <v>728.8366</v>
      </c>
      <c r="F22" s="7">
        <v>263.8723</v>
      </c>
      <c r="G22" s="8">
        <v>8.9044</v>
      </c>
      <c r="H22" s="9">
        <f t="shared" si="0"/>
        <v>0.362045896158343</v>
      </c>
      <c r="J22" s="7"/>
    </row>
    <row r="23" spans="1:10">
      <c r="A23" s="11" t="s">
        <v>21</v>
      </c>
      <c r="B23" s="11">
        <v>45</v>
      </c>
      <c r="C23" s="12">
        <v>140611</v>
      </c>
      <c r="D23" s="12">
        <v>84177</v>
      </c>
      <c r="E23" s="7">
        <v>799.8562</v>
      </c>
      <c r="F23" s="7">
        <v>286.7924</v>
      </c>
      <c r="G23" s="8">
        <v>9.634033</v>
      </c>
      <c r="H23" s="9">
        <f t="shared" si="0"/>
        <v>0.358554950252308</v>
      </c>
      <c r="J23" s="7"/>
    </row>
    <row r="24" spans="1:10">
      <c r="A24" s="11" t="s">
        <v>21</v>
      </c>
      <c r="B24" s="11">
        <v>50</v>
      </c>
      <c r="C24" s="12">
        <v>114820</v>
      </c>
      <c r="D24" s="12">
        <v>66046</v>
      </c>
      <c r="E24" s="7">
        <v>778.3621</v>
      </c>
      <c r="F24" s="7">
        <v>271.8582</v>
      </c>
      <c r="G24" s="8">
        <v>9.297444</v>
      </c>
      <c r="H24" s="9">
        <f t="shared" si="0"/>
        <v>0.349269575175872</v>
      </c>
      <c r="J24" s="7"/>
    </row>
    <row r="25" spans="1:10">
      <c r="A25" s="11" t="s">
        <v>21</v>
      </c>
      <c r="B25" s="11">
        <v>55</v>
      </c>
      <c r="C25" s="12">
        <v>82294</v>
      </c>
      <c r="D25" s="12">
        <v>46064</v>
      </c>
      <c r="E25" s="7">
        <v>896.1865</v>
      </c>
      <c r="F25" s="7">
        <v>303.0483</v>
      </c>
      <c r="G25" s="8">
        <v>10.831408</v>
      </c>
      <c r="H25" s="9">
        <f t="shared" si="0"/>
        <v>0.338153163431942</v>
      </c>
      <c r="J25" s="7"/>
    </row>
    <row r="26" spans="1:10">
      <c r="A26" s="11" t="s">
        <v>21</v>
      </c>
      <c r="B26" s="11">
        <v>60</v>
      </c>
      <c r="C26" s="12">
        <v>84859</v>
      </c>
      <c r="D26" s="12">
        <v>42584</v>
      </c>
      <c r="E26" s="7">
        <v>823.0938</v>
      </c>
      <c r="F26" s="7">
        <v>279.2149</v>
      </c>
      <c r="G26" s="8">
        <v>10.308449</v>
      </c>
      <c r="H26" s="9">
        <f t="shared" si="0"/>
        <v>0.33922610035454</v>
      </c>
      <c r="J26" s="7"/>
    </row>
    <row r="27" spans="1:10">
      <c r="A27" s="11" t="s">
        <v>21</v>
      </c>
      <c r="B27" s="11">
        <v>65</v>
      </c>
      <c r="C27" s="12">
        <v>62158</v>
      </c>
      <c r="D27" s="12">
        <v>29734</v>
      </c>
      <c r="E27" s="7">
        <v>872.8956</v>
      </c>
      <c r="F27" s="7">
        <v>289.3479</v>
      </c>
      <c r="G27" s="8">
        <v>11.124167</v>
      </c>
      <c r="H27" s="9">
        <f t="shared" si="0"/>
        <v>0.331480534441919</v>
      </c>
      <c r="J27" s="7"/>
    </row>
    <row r="28" spans="1:10">
      <c r="A28" s="11" t="s">
        <v>21</v>
      </c>
      <c r="B28" s="11">
        <v>70</v>
      </c>
      <c r="C28" s="12">
        <v>48849</v>
      </c>
      <c r="D28" s="12">
        <v>21686</v>
      </c>
      <c r="E28" s="7">
        <v>867.7552</v>
      </c>
      <c r="F28" s="7">
        <v>282.4452</v>
      </c>
      <c r="G28" s="8">
        <v>10.786959</v>
      </c>
      <c r="H28" s="9">
        <f t="shared" si="0"/>
        <v>0.325489492889239</v>
      </c>
      <c r="J28" s="7"/>
    </row>
    <row r="29" spans="1:10">
      <c r="A29" s="11" t="s">
        <v>21</v>
      </c>
      <c r="B29" s="11">
        <v>75</v>
      </c>
      <c r="C29" s="12">
        <v>26326</v>
      </c>
      <c r="D29" s="12">
        <v>11115</v>
      </c>
      <c r="E29" s="7">
        <v>983.9759</v>
      </c>
      <c r="F29" s="7">
        <v>315.8797</v>
      </c>
      <c r="G29" s="8">
        <v>11.99982</v>
      </c>
      <c r="H29" s="9">
        <f t="shared" si="0"/>
        <v>0.321023817758138</v>
      </c>
      <c r="J29" s="7"/>
    </row>
    <row r="30" spans="1:10">
      <c r="A30" s="11" t="s">
        <v>21</v>
      </c>
      <c r="B30" s="11">
        <v>80</v>
      </c>
      <c r="C30" s="12">
        <v>17312</v>
      </c>
      <c r="D30" s="12">
        <v>6645</v>
      </c>
      <c r="E30" s="7">
        <v>999.5812</v>
      </c>
      <c r="F30" s="7">
        <v>315.8608</v>
      </c>
      <c r="G30" s="8">
        <v>11.789616</v>
      </c>
      <c r="H30" s="9">
        <f t="shared" si="0"/>
        <v>0.315993137926163</v>
      </c>
      <c r="J30" s="7"/>
    </row>
    <row r="31" spans="1:10">
      <c r="A31" s="11" t="s">
        <v>21</v>
      </c>
      <c r="B31" s="11">
        <v>85</v>
      </c>
      <c r="C31" s="12">
        <v>2514</v>
      </c>
      <c r="D31" s="11">
        <v>860</v>
      </c>
      <c r="E31" s="7">
        <v>1153.629</v>
      </c>
      <c r="F31" s="7">
        <v>367.1031</v>
      </c>
      <c r="G31" s="8">
        <v>12.856976</v>
      </c>
      <c r="H31" s="9">
        <f t="shared" si="0"/>
        <v>0.31821590823393</v>
      </c>
      <c r="J31" s="7"/>
    </row>
    <row r="32" spans="1:8">
      <c r="A32" s="11" t="s">
        <v>21</v>
      </c>
      <c r="B32" s="11" t="s">
        <v>22</v>
      </c>
      <c r="C32" s="12">
        <v>71629</v>
      </c>
      <c r="D32" s="12">
        <v>46372</v>
      </c>
      <c r="E32" s="7">
        <v>405.2332</v>
      </c>
      <c r="F32" s="7">
        <v>150.8605</v>
      </c>
      <c r="G32" s="8">
        <v>5.32994</v>
      </c>
      <c r="H32" s="9">
        <f t="shared" si="0"/>
        <v>0.372280701581213</v>
      </c>
    </row>
    <row r="33" spans="1:8">
      <c r="A33" s="11" t="s">
        <v>23</v>
      </c>
      <c r="B33" s="11">
        <v>20</v>
      </c>
      <c r="C33" s="12">
        <v>97111</v>
      </c>
      <c r="D33" s="12">
        <v>74825</v>
      </c>
      <c r="E33" s="7">
        <v>216.2784</v>
      </c>
      <c r="F33" s="7">
        <v>94.5233</v>
      </c>
      <c r="G33" s="8">
        <v>3.055222</v>
      </c>
      <c r="H33" s="9">
        <f t="shared" si="0"/>
        <v>0.437044568482105</v>
      </c>
    </row>
    <row r="34" spans="1:8">
      <c r="A34" s="11" t="s">
        <v>23</v>
      </c>
      <c r="B34" s="11">
        <v>25</v>
      </c>
      <c r="C34" s="12">
        <v>145616</v>
      </c>
      <c r="D34" s="12">
        <v>101899</v>
      </c>
      <c r="E34" s="7">
        <v>441.5967</v>
      </c>
      <c r="F34" s="7">
        <v>179.2022</v>
      </c>
      <c r="G34" s="8">
        <v>5.001059</v>
      </c>
      <c r="H34" s="9">
        <f t="shared" si="0"/>
        <v>0.405805115844389</v>
      </c>
    </row>
    <row r="35" spans="1:8">
      <c r="A35" s="11" t="s">
        <v>23</v>
      </c>
      <c r="B35" s="11">
        <v>30</v>
      </c>
      <c r="C35" s="12">
        <v>229817</v>
      </c>
      <c r="D35" s="12">
        <v>136894</v>
      </c>
      <c r="E35" s="7">
        <v>621.4646</v>
      </c>
      <c r="F35" s="7">
        <v>228.4589</v>
      </c>
      <c r="G35" s="8">
        <v>7.163557</v>
      </c>
      <c r="H35" s="9">
        <f t="shared" si="0"/>
        <v>0.367613698350638</v>
      </c>
    </row>
    <row r="36" spans="1:8">
      <c r="A36" s="11" t="s">
        <v>23</v>
      </c>
      <c r="B36" s="11">
        <v>35</v>
      </c>
      <c r="C36" s="12">
        <v>129382</v>
      </c>
      <c r="D36" s="12">
        <v>81456</v>
      </c>
      <c r="E36" s="7">
        <v>697.9745</v>
      </c>
      <c r="F36" s="7">
        <v>247.4591</v>
      </c>
      <c r="G36" s="8">
        <v>8.076728</v>
      </c>
      <c r="H36" s="9">
        <f t="shared" si="0"/>
        <v>0.354538883583856</v>
      </c>
    </row>
    <row r="37" spans="1:8">
      <c r="A37" s="11" t="s">
        <v>23</v>
      </c>
      <c r="B37" s="11">
        <v>40</v>
      </c>
      <c r="C37" s="12">
        <v>156824</v>
      </c>
      <c r="D37" s="12">
        <v>96461</v>
      </c>
      <c r="E37" s="7">
        <v>696.541</v>
      </c>
      <c r="F37" s="7">
        <v>241.915</v>
      </c>
      <c r="G37" s="8">
        <v>8.361275</v>
      </c>
      <c r="H37" s="9">
        <f t="shared" si="0"/>
        <v>0.347309060055331</v>
      </c>
    </row>
    <row r="38" spans="1:8">
      <c r="A38" s="11" t="s">
        <v>23</v>
      </c>
      <c r="B38" s="11">
        <v>45</v>
      </c>
      <c r="C38" s="12">
        <v>137208</v>
      </c>
      <c r="D38" s="12">
        <v>85235</v>
      </c>
      <c r="E38" s="7">
        <v>797.6197</v>
      </c>
      <c r="F38" s="7">
        <v>270.2806</v>
      </c>
      <c r="G38" s="8">
        <v>9.327224</v>
      </c>
      <c r="H38" s="9">
        <f t="shared" si="0"/>
        <v>0.33885898254519</v>
      </c>
    </row>
    <row r="39" spans="1:8">
      <c r="A39" s="11" t="s">
        <v>23</v>
      </c>
      <c r="B39" s="11">
        <v>50</v>
      </c>
      <c r="C39" s="12">
        <v>112808</v>
      </c>
      <c r="D39" s="12">
        <v>70108</v>
      </c>
      <c r="E39" s="7">
        <v>755.8429</v>
      </c>
      <c r="F39" s="7">
        <v>253.5196</v>
      </c>
      <c r="G39" s="8">
        <v>9.013693</v>
      </c>
      <c r="H39" s="9">
        <f t="shared" si="0"/>
        <v>0.335413086502499</v>
      </c>
    </row>
    <row r="40" spans="1:8">
      <c r="A40" s="11" t="s">
        <v>23</v>
      </c>
      <c r="B40" s="11">
        <v>55</v>
      </c>
      <c r="C40" s="12">
        <v>76938</v>
      </c>
      <c r="D40" s="12">
        <v>47978</v>
      </c>
      <c r="E40" s="7">
        <v>874.1549</v>
      </c>
      <c r="F40" s="7">
        <v>286.3104</v>
      </c>
      <c r="G40" s="8">
        <v>10.481491</v>
      </c>
      <c r="H40" s="9">
        <f t="shared" si="0"/>
        <v>0.327528221828877</v>
      </c>
    </row>
    <row r="41" spans="1:8">
      <c r="A41" s="11" t="s">
        <v>23</v>
      </c>
      <c r="B41" s="11">
        <v>60</v>
      </c>
      <c r="C41" s="12">
        <v>80664</v>
      </c>
      <c r="D41" s="12">
        <v>46428</v>
      </c>
      <c r="E41" s="7">
        <v>848.4802</v>
      </c>
      <c r="F41" s="7">
        <v>276.299</v>
      </c>
      <c r="G41" s="8">
        <v>10.470211</v>
      </c>
      <c r="H41" s="9">
        <f t="shared" si="0"/>
        <v>0.325639891184261</v>
      </c>
    </row>
    <row r="42" spans="1:8">
      <c r="A42" s="11" t="s">
        <v>23</v>
      </c>
      <c r="B42" s="11">
        <v>65</v>
      </c>
      <c r="C42" s="12">
        <v>61221</v>
      </c>
      <c r="D42" s="12">
        <v>34537</v>
      </c>
      <c r="E42" s="7">
        <v>920.0859</v>
      </c>
      <c r="F42" s="7">
        <v>296.9611</v>
      </c>
      <c r="G42" s="8">
        <v>11.742797</v>
      </c>
      <c r="H42" s="9">
        <f t="shared" si="0"/>
        <v>0.322753668978081</v>
      </c>
    </row>
    <row r="43" spans="1:8">
      <c r="A43" s="11" t="s">
        <v>23</v>
      </c>
      <c r="B43" s="11">
        <v>70</v>
      </c>
      <c r="C43" s="12">
        <v>50436</v>
      </c>
      <c r="D43" s="12">
        <v>26326</v>
      </c>
      <c r="E43" s="7">
        <v>955.9405</v>
      </c>
      <c r="F43" s="7">
        <v>310.3293</v>
      </c>
      <c r="G43" s="8">
        <v>12.026817</v>
      </c>
      <c r="H43" s="9">
        <f t="shared" si="0"/>
        <v>0.324632443127998</v>
      </c>
    </row>
    <row r="44" spans="1:8">
      <c r="A44" s="11" t="s">
        <v>23</v>
      </c>
      <c r="B44" s="11">
        <v>75</v>
      </c>
      <c r="C44" s="12">
        <v>26886</v>
      </c>
      <c r="D44" s="12">
        <v>13386</v>
      </c>
      <c r="E44" s="7">
        <v>1097.9402</v>
      </c>
      <c r="F44" s="7">
        <v>346.8156</v>
      </c>
      <c r="G44" s="8">
        <v>13.431794</v>
      </c>
      <c r="H44" s="9">
        <f t="shared" si="0"/>
        <v>0.315878405763811</v>
      </c>
    </row>
    <row r="45" spans="1:8">
      <c r="A45" s="11" t="s">
        <v>23</v>
      </c>
      <c r="B45" s="11">
        <v>80</v>
      </c>
      <c r="C45" s="12">
        <v>19336</v>
      </c>
      <c r="D45" s="12">
        <v>8883</v>
      </c>
      <c r="E45" s="7">
        <v>1178.1532</v>
      </c>
      <c r="F45" s="7">
        <v>364.9928</v>
      </c>
      <c r="G45" s="8">
        <v>13.596307</v>
      </c>
      <c r="H45" s="9">
        <f t="shared" si="0"/>
        <v>0.309800796704537</v>
      </c>
    </row>
    <row r="46" spans="1:8">
      <c r="A46" s="11" t="s">
        <v>23</v>
      </c>
      <c r="B46" s="11">
        <v>85</v>
      </c>
      <c r="C46" s="12">
        <v>2812</v>
      </c>
      <c r="D46" s="12">
        <v>1137</v>
      </c>
      <c r="E46" s="7">
        <v>1289.1682</v>
      </c>
      <c r="F46" s="7">
        <v>405.8627</v>
      </c>
      <c r="G46" s="8">
        <v>14.239226</v>
      </c>
      <c r="H46" s="9">
        <f t="shared" si="0"/>
        <v>0.314825249335191</v>
      </c>
    </row>
    <row r="47" spans="1:8">
      <c r="A47" s="11" t="s">
        <v>23</v>
      </c>
      <c r="B47" s="11" t="s">
        <v>22</v>
      </c>
      <c r="C47" s="12">
        <v>69883</v>
      </c>
      <c r="D47" s="12">
        <v>44417</v>
      </c>
      <c r="E47" s="7">
        <v>465.6629</v>
      </c>
      <c r="F47" s="7">
        <v>164.0139</v>
      </c>
      <c r="G47" s="8">
        <v>5.840804</v>
      </c>
      <c r="H47" s="9">
        <f t="shared" si="0"/>
        <v>0.352215948489777</v>
      </c>
    </row>
    <row r="48" spans="1:8">
      <c r="A48" s="11" t="s">
        <v>24</v>
      </c>
      <c r="B48" s="11">
        <v>20</v>
      </c>
      <c r="C48" s="12">
        <v>47</v>
      </c>
      <c r="D48" s="11">
        <v>44</v>
      </c>
      <c r="E48" s="7">
        <v>2934.8184</v>
      </c>
      <c r="F48" s="7">
        <v>917.4118</v>
      </c>
      <c r="G48" s="8">
        <v>28.386363</v>
      </c>
      <c r="H48" s="9">
        <f t="shared" si="0"/>
        <v>0.31259576401729</v>
      </c>
    </row>
    <row r="49" spans="1:8">
      <c r="A49" s="11" t="s">
        <v>24</v>
      </c>
      <c r="B49" s="11">
        <v>25</v>
      </c>
      <c r="C49" s="12">
        <v>63</v>
      </c>
      <c r="D49" s="12">
        <v>49</v>
      </c>
      <c r="E49" s="7">
        <v>4093.7457</v>
      </c>
      <c r="F49" s="7">
        <v>1172.7778</v>
      </c>
      <c r="G49" s="8">
        <v>28.448979</v>
      </c>
      <c r="H49" s="9">
        <f t="shared" si="0"/>
        <v>0.286480374196179</v>
      </c>
    </row>
    <row r="50" spans="1:8">
      <c r="A50" s="11" t="s">
        <v>24</v>
      </c>
      <c r="B50" s="11">
        <v>30</v>
      </c>
      <c r="C50" s="12">
        <v>65</v>
      </c>
      <c r="D50" s="12">
        <v>52</v>
      </c>
      <c r="E50" s="7">
        <v>2487.2138</v>
      </c>
      <c r="F50" s="7">
        <v>710.5502</v>
      </c>
      <c r="G50" s="8">
        <v>20.634615</v>
      </c>
      <c r="H50" s="9">
        <f t="shared" si="0"/>
        <v>0.285681190736397</v>
      </c>
    </row>
    <row r="51" spans="1:8">
      <c r="A51" s="11" t="s">
        <v>24</v>
      </c>
      <c r="B51" s="11">
        <v>35</v>
      </c>
      <c r="C51" s="12">
        <v>63</v>
      </c>
      <c r="D51" s="12">
        <v>44</v>
      </c>
      <c r="E51" s="7">
        <v>2435.1377</v>
      </c>
      <c r="F51" s="7">
        <v>739.964</v>
      </c>
      <c r="G51" s="8">
        <v>23.15909</v>
      </c>
      <c r="H51" s="9">
        <f t="shared" si="0"/>
        <v>0.303869469065343</v>
      </c>
    </row>
    <row r="52" spans="1:8">
      <c r="A52" s="11" t="s">
        <v>24</v>
      </c>
      <c r="B52" s="11">
        <v>40</v>
      </c>
      <c r="C52" s="12">
        <v>51</v>
      </c>
      <c r="D52" s="12">
        <v>38</v>
      </c>
      <c r="E52" s="7">
        <v>1238.5934</v>
      </c>
      <c r="F52" s="7">
        <v>355.1135</v>
      </c>
      <c r="G52" s="8">
        <v>11.815789</v>
      </c>
      <c r="H52" s="9">
        <f t="shared" si="0"/>
        <v>0.286707082404928</v>
      </c>
    </row>
    <row r="53" spans="1:8">
      <c r="A53" s="11" t="s">
        <v>24</v>
      </c>
      <c r="B53" s="11">
        <v>45</v>
      </c>
      <c r="C53" s="12">
        <v>3657</v>
      </c>
      <c r="D53" s="12">
        <v>705</v>
      </c>
      <c r="E53" s="7">
        <v>725.9561</v>
      </c>
      <c r="F53" s="7">
        <v>238.3243</v>
      </c>
      <c r="G53" s="8">
        <v>8.248226</v>
      </c>
      <c r="H53" s="9">
        <f t="shared" si="0"/>
        <v>0.32829023683388</v>
      </c>
    </row>
    <row r="54" spans="1:8">
      <c r="A54" s="11" t="s">
        <v>24</v>
      </c>
      <c r="B54" s="11">
        <v>50</v>
      </c>
      <c r="C54" s="12">
        <v>26</v>
      </c>
      <c r="D54" s="11">
        <v>15</v>
      </c>
      <c r="E54" s="7">
        <v>2787.7726</v>
      </c>
      <c r="F54" s="7">
        <v>729.6103</v>
      </c>
      <c r="G54" s="8">
        <v>21.266666</v>
      </c>
      <c r="H54" s="9">
        <f t="shared" si="0"/>
        <v>0.261718011002763</v>
      </c>
    </row>
    <row r="55" spans="1:8">
      <c r="A55" s="11" t="s">
        <v>24</v>
      </c>
      <c r="B55" s="11">
        <v>55</v>
      </c>
      <c r="C55" s="12">
        <v>39</v>
      </c>
      <c r="D55" s="11">
        <v>24</v>
      </c>
      <c r="E55" s="7">
        <v>753.7687</v>
      </c>
      <c r="F55" s="7">
        <v>148.1823</v>
      </c>
      <c r="G55" s="8">
        <v>14.208333</v>
      </c>
      <c r="H55" s="9">
        <f t="shared" si="0"/>
        <v>0.196588555613944</v>
      </c>
    </row>
    <row r="56" spans="1:8">
      <c r="A56" s="11" t="s">
        <v>24</v>
      </c>
      <c r="B56" s="11">
        <v>60</v>
      </c>
      <c r="C56" s="11">
        <v>24</v>
      </c>
      <c r="D56" s="11">
        <v>17</v>
      </c>
      <c r="E56" s="7">
        <v>593.8647</v>
      </c>
      <c r="F56" s="7">
        <v>197.1876</v>
      </c>
      <c r="G56" s="8">
        <v>10.411764</v>
      </c>
      <c r="H56" s="9">
        <f t="shared" si="0"/>
        <v>0.332041288192412</v>
      </c>
    </row>
    <row r="57" spans="1:8">
      <c r="A57" s="11" t="s">
        <v>24</v>
      </c>
      <c r="B57" s="11">
        <v>65</v>
      </c>
      <c r="C57" s="11">
        <v>29</v>
      </c>
      <c r="D57" s="11">
        <v>14</v>
      </c>
      <c r="E57" s="7">
        <v>1143.5092</v>
      </c>
      <c r="F57" s="7">
        <v>299.4527</v>
      </c>
      <c r="G57" s="8">
        <v>11.642857</v>
      </c>
      <c r="H57" s="9">
        <f t="shared" si="0"/>
        <v>0.261871701600652</v>
      </c>
    </row>
    <row r="58" spans="1:8">
      <c r="A58" s="11" t="s">
        <v>24</v>
      </c>
      <c r="B58" s="11">
        <v>70</v>
      </c>
      <c r="C58" s="11">
        <v>28</v>
      </c>
      <c r="D58" s="11">
        <v>12</v>
      </c>
      <c r="E58" s="7">
        <v>1462.6925</v>
      </c>
      <c r="F58" s="7">
        <v>548.2172</v>
      </c>
      <c r="G58" s="8">
        <v>11.916666</v>
      </c>
      <c r="H58" s="9">
        <f t="shared" si="0"/>
        <v>0.374800034867206</v>
      </c>
    </row>
    <row r="59" spans="1:8">
      <c r="A59" s="11" t="s">
        <v>24</v>
      </c>
      <c r="B59" s="11">
        <v>75</v>
      </c>
      <c r="C59" s="11">
        <v>19</v>
      </c>
      <c r="D59" s="11">
        <v>8</v>
      </c>
      <c r="E59" s="7">
        <v>483.1512</v>
      </c>
      <c r="F59" s="7">
        <v>208.5343</v>
      </c>
      <c r="G59" s="8">
        <v>4.75</v>
      </c>
      <c r="H59" s="9">
        <f t="shared" si="0"/>
        <v>0.431612919516706</v>
      </c>
    </row>
    <row r="60" spans="1:8">
      <c r="A60" s="11" t="s">
        <v>24</v>
      </c>
      <c r="B60" s="11">
        <v>80</v>
      </c>
      <c r="C60" s="11">
        <v>19</v>
      </c>
      <c r="D60" s="11">
        <v>7</v>
      </c>
      <c r="E60" s="7">
        <v>1538.65</v>
      </c>
      <c r="F60" s="7">
        <v>378.5766</v>
      </c>
      <c r="G60" s="8">
        <v>12.285714</v>
      </c>
      <c r="H60" s="9">
        <f t="shared" si="0"/>
        <v>0.246044649530433</v>
      </c>
    </row>
    <row r="61" spans="1:8">
      <c r="A61" s="11" t="s">
        <v>24</v>
      </c>
      <c r="B61" s="11">
        <v>85</v>
      </c>
      <c r="C61" s="11">
        <v>3</v>
      </c>
      <c r="D61" s="11">
        <v>1</v>
      </c>
      <c r="E61" s="7">
        <v>76.8</v>
      </c>
      <c r="F61" s="7">
        <v>-33.736</v>
      </c>
      <c r="G61" s="8">
        <v>3</v>
      </c>
      <c r="H61" s="9">
        <f t="shared" si="0"/>
        <v>-0.439270833333333</v>
      </c>
    </row>
    <row r="62" spans="1:8">
      <c r="A62" s="11" t="s">
        <v>24</v>
      </c>
      <c r="B62" s="11" t="s">
        <v>22</v>
      </c>
      <c r="C62" s="12">
        <v>5302</v>
      </c>
      <c r="D62" s="12">
        <v>2213</v>
      </c>
      <c r="E62" s="7">
        <v>361.4716</v>
      </c>
      <c r="F62" s="7">
        <v>122.0308</v>
      </c>
      <c r="G62" s="8">
        <v>4.429733</v>
      </c>
      <c r="H62" s="9">
        <f t="shared" si="0"/>
        <v>0.337594433421602</v>
      </c>
    </row>
    <row r="65" s="1" customFormat="1" spans="1:2">
      <c r="A65" s="1" t="s">
        <v>25</v>
      </c>
      <c r="B65" s="1" t="s">
        <v>26</v>
      </c>
    </row>
    <row r="66" ht="153" customHeight="1" spans="1:8">
      <c r="A66" s="10" t="s">
        <v>27</v>
      </c>
      <c r="B66" s="4"/>
      <c r="C66" s="4"/>
      <c r="D66" s="4"/>
      <c r="E66" s="4"/>
      <c r="F66" s="4"/>
      <c r="G66" s="4"/>
      <c r="H66" s="4"/>
    </row>
    <row r="68" spans="1:9">
      <c r="A68" t="s">
        <v>28</v>
      </c>
      <c r="B68" t="s">
        <v>29</v>
      </c>
      <c r="C68" t="s">
        <v>30</v>
      </c>
      <c r="D68" t="s">
        <v>11</v>
      </c>
      <c r="E68" t="s">
        <v>12</v>
      </c>
      <c r="F68" t="s">
        <v>31</v>
      </c>
      <c r="G68" t="s">
        <v>14</v>
      </c>
      <c r="I68" t="s">
        <v>32</v>
      </c>
    </row>
    <row r="69" spans="1:9">
      <c r="A69" s="11" t="s">
        <v>33</v>
      </c>
      <c r="B69" s="12">
        <v>582000</v>
      </c>
      <c r="C69" s="11">
        <v>0</v>
      </c>
      <c r="D69" s="11">
        <v>0</v>
      </c>
      <c r="E69" s="11">
        <v>0</v>
      </c>
      <c r="F69" s="11">
        <v>0</v>
      </c>
      <c r="G69" s="11"/>
      <c r="H69" s="11">
        <v>0</v>
      </c>
      <c r="I69" s="9">
        <f>B69/$B$8</f>
        <v>0.199089524607055</v>
      </c>
    </row>
    <row r="70" spans="1:9">
      <c r="A70" s="11" t="s">
        <v>34</v>
      </c>
      <c r="B70" s="12">
        <v>313109</v>
      </c>
      <c r="C70" s="12">
        <v>312946</v>
      </c>
      <c r="D70" s="7">
        <v>737.7562</v>
      </c>
      <c r="E70" s="7">
        <v>271.0589</v>
      </c>
      <c r="F70" s="8">
        <v>8.981137</v>
      </c>
      <c r="G70" s="9">
        <f t="shared" ref="G70" si="1">E70/D70</f>
        <v>0.367409857077446</v>
      </c>
      <c r="H70">
        <v>1</v>
      </c>
      <c r="I70" s="9">
        <f>B70/$B$8</f>
        <v>0.107107769691049</v>
      </c>
    </row>
    <row r="71" spans="1:9">
      <c r="A71" s="11" t="s">
        <v>35</v>
      </c>
      <c r="B71" s="12">
        <v>218333</v>
      </c>
      <c r="C71" s="12">
        <v>218308</v>
      </c>
      <c r="D71" s="7">
        <v>1618.9101</v>
      </c>
      <c r="E71" s="7">
        <v>552.8289</v>
      </c>
      <c r="F71" s="8">
        <v>19.304381</v>
      </c>
      <c r="G71" s="9">
        <f>E72/D72</f>
        <v>0.307324258217076</v>
      </c>
      <c r="H71" s="11">
        <v>2</v>
      </c>
      <c r="I71" s="9">
        <f>B72/$B$8</f>
        <v>0.0217175200149967</v>
      </c>
    </row>
    <row r="72" spans="1:9">
      <c r="A72" s="11" t="s">
        <v>36</v>
      </c>
      <c r="B72" s="12">
        <v>63487</v>
      </c>
      <c r="C72" s="12">
        <v>63486</v>
      </c>
      <c r="D72" s="7">
        <v>3164.2276</v>
      </c>
      <c r="E72" s="7">
        <v>972.4439</v>
      </c>
      <c r="F72" s="8">
        <v>37.863796</v>
      </c>
      <c r="G72" s="9">
        <f>E71/D71</f>
        <v>0.341482149008768</v>
      </c>
      <c r="H72" s="11">
        <v>3</v>
      </c>
      <c r="I72" s="9">
        <f>B71/$B$8</f>
        <v>0.0746869642199864</v>
      </c>
    </row>
    <row r="73" spans="1:9">
      <c r="A73" s="11" t="s">
        <v>37</v>
      </c>
      <c r="B73" s="12">
        <v>236984</v>
      </c>
      <c r="C73" s="12">
        <v>236829</v>
      </c>
      <c r="D73" s="7">
        <v>593.8933</v>
      </c>
      <c r="E73" s="7">
        <v>225.0261</v>
      </c>
      <c r="F73" s="8">
        <v>7.415616</v>
      </c>
      <c r="G73" s="9">
        <f>E73/D73</f>
        <v>0.378899879826898</v>
      </c>
      <c r="H73" s="11">
        <v>4</v>
      </c>
      <c r="I73" s="9">
        <f>B73/$B$8</f>
        <v>0.0810670651193785</v>
      </c>
    </row>
    <row r="74" spans="1:9">
      <c r="A74" s="11" t="s">
        <v>38</v>
      </c>
      <c r="B74" s="12">
        <v>200921</v>
      </c>
      <c r="C74" s="12">
        <v>200775</v>
      </c>
      <c r="D74" s="7">
        <v>423.2537</v>
      </c>
      <c r="E74" s="7">
        <v>164.3055</v>
      </c>
      <c r="F74" s="8">
        <v>5.319153</v>
      </c>
      <c r="G74" s="9">
        <f>E74/D74</f>
        <v>0.388196252035127</v>
      </c>
      <c r="H74" s="11">
        <v>5</v>
      </c>
      <c r="I74" s="9">
        <f>B74/$B$8</f>
        <v>0.0687306982363815</v>
      </c>
    </row>
    <row r="75" spans="1:9">
      <c r="A75" s="11" t="s">
        <v>39</v>
      </c>
      <c r="B75" s="12">
        <v>1308474</v>
      </c>
      <c r="C75" s="12">
        <v>745562</v>
      </c>
      <c r="D75" s="7">
        <v>224.6392</v>
      </c>
      <c r="E75" s="7">
        <v>90.6401</v>
      </c>
      <c r="F75" s="8">
        <v>2.78332</v>
      </c>
      <c r="G75" s="9">
        <f>E75/D75</f>
        <v>0.403491910583727</v>
      </c>
      <c r="H75" s="11">
        <v>6</v>
      </c>
      <c r="I75" s="9">
        <f>B75/$B$8</f>
        <v>0.447600458111154</v>
      </c>
    </row>
    <row r="78" s="1" customFormat="1" spans="1:2">
      <c r="A78" s="1" t="s">
        <v>40</v>
      </c>
      <c r="B78" s="1" t="s">
        <v>41</v>
      </c>
    </row>
    <row r="80" ht="72.95" customHeight="1" spans="1:8">
      <c r="A80" s="10" t="s">
        <v>42</v>
      </c>
      <c r="B80" s="10"/>
      <c r="C80" s="10"/>
      <c r="D80" s="10"/>
      <c r="E80" s="10"/>
      <c r="F80" s="10"/>
      <c r="G80" s="10"/>
      <c r="H80" s="10"/>
    </row>
    <row r="83" spans="1:12">
      <c r="A83" t="s">
        <v>43</v>
      </c>
      <c r="B83" t="s">
        <v>29</v>
      </c>
      <c r="C83" t="s">
        <v>30</v>
      </c>
      <c r="D83" t="s">
        <v>11</v>
      </c>
      <c r="E83" t="s">
        <v>12</v>
      </c>
      <c r="F83" t="s">
        <v>31</v>
      </c>
      <c r="G83" t="s">
        <v>14</v>
      </c>
      <c r="H83" t="s">
        <v>32</v>
      </c>
      <c r="I83" t="s">
        <v>44</v>
      </c>
      <c r="J83" t="s">
        <v>45</v>
      </c>
      <c r="K83" t="s">
        <v>46</v>
      </c>
      <c r="L83" t="s">
        <v>47</v>
      </c>
    </row>
    <row r="84" spans="1:7">
      <c r="A84">
        <v>0</v>
      </c>
      <c r="B84" s="5">
        <v>1456824</v>
      </c>
      <c r="C84" s="5">
        <v>326849</v>
      </c>
      <c r="D84">
        <v>155.5085</v>
      </c>
      <c r="E84">
        <v>65.3061</v>
      </c>
      <c r="F84">
        <v>1.910083</v>
      </c>
      <c r="G84" s="11">
        <f t="shared" ref="G84:G95" si="2">E84/D84</f>
        <v>0.419951964040551</v>
      </c>
    </row>
    <row r="85" spans="1:12">
      <c r="A85">
        <v>1</v>
      </c>
      <c r="B85" s="5">
        <v>557857</v>
      </c>
      <c r="C85" s="5">
        <v>554014</v>
      </c>
      <c r="D85" s="7">
        <v>110.3507</v>
      </c>
      <c r="E85" s="7">
        <v>47.3327</v>
      </c>
      <c r="F85" s="8">
        <v>2.645682</v>
      </c>
      <c r="G85" s="9">
        <f t="shared" si="2"/>
        <v>0.428929766643981</v>
      </c>
      <c r="H85" s="13">
        <f t="shared" ref="H85:H94" si="3">B85/SUM($B$85:$B$94)</f>
        <v>0.384085555989312</v>
      </c>
      <c r="I85" s="9">
        <f>K85/SUM($K$85:$K$94)</f>
        <v>0.0542350227945938</v>
      </c>
      <c r="J85" s="9">
        <f>L85/SUM($L$85:$L$94)</f>
        <v>0.0656127151752393</v>
      </c>
      <c r="K85">
        <f>C85*D85</f>
        <v>61135832.7098</v>
      </c>
      <c r="L85">
        <f>C85*E85</f>
        <v>26222978.4578</v>
      </c>
    </row>
    <row r="86" spans="1:12">
      <c r="A86" s="11">
        <v>2</v>
      </c>
      <c r="B86" s="12">
        <v>16281</v>
      </c>
      <c r="C86" s="12">
        <v>16281</v>
      </c>
      <c r="D86" s="7">
        <v>9634.0993</v>
      </c>
      <c r="E86" s="7">
        <v>2558.9289</v>
      </c>
      <c r="F86" s="8">
        <v>50.715987</v>
      </c>
      <c r="G86" s="9">
        <f t="shared" si="2"/>
        <v>0.265611638443461</v>
      </c>
      <c r="H86" s="13">
        <f t="shared" si="3"/>
        <v>0.011209498020213</v>
      </c>
      <c r="I86" s="9">
        <f t="shared" ref="I86:I94" si="4">K86/SUM($K$85:$K$94)</f>
        <v>0.139147750466888</v>
      </c>
      <c r="J86" s="9">
        <f t="shared" ref="J86:J94" si="5">L86/SUM($L$85:$L$94)</f>
        <v>0.104242612571327</v>
      </c>
      <c r="K86">
        <f t="shared" ref="K86:K94" si="6">C86*D86</f>
        <v>156852770.7033</v>
      </c>
      <c r="L86">
        <f t="shared" ref="L86:L94" si="7">C86*E86</f>
        <v>41661921.4209</v>
      </c>
    </row>
    <row r="87" spans="1:12">
      <c r="A87" s="11">
        <v>3</v>
      </c>
      <c r="B87" s="12">
        <v>236433</v>
      </c>
      <c r="C87" s="12">
        <v>236336</v>
      </c>
      <c r="D87" s="7">
        <v>260.2335</v>
      </c>
      <c r="E87" s="7">
        <v>110.5473</v>
      </c>
      <c r="F87" s="8">
        <v>5.121949</v>
      </c>
      <c r="G87" s="9">
        <f t="shared" si="2"/>
        <v>0.424800419623146</v>
      </c>
      <c r="H87" s="13">
        <f t="shared" si="3"/>
        <v>0.16278454919311</v>
      </c>
      <c r="I87" s="9">
        <f t="shared" si="4"/>
        <v>0.0545603413358265</v>
      </c>
      <c r="J87" s="9">
        <f t="shared" si="5"/>
        <v>0.0653708320118664</v>
      </c>
      <c r="K87">
        <f t="shared" si="6"/>
        <v>61502544.456</v>
      </c>
      <c r="L87">
        <f t="shared" si="7"/>
        <v>26126306.6928</v>
      </c>
    </row>
    <row r="88" spans="1:12">
      <c r="A88" s="11">
        <v>4</v>
      </c>
      <c r="B88" s="12">
        <v>221435</v>
      </c>
      <c r="C88" s="12">
        <v>221390</v>
      </c>
      <c r="D88" s="7">
        <v>477.142</v>
      </c>
      <c r="E88" s="7">
        <v>195.8161</v>
      </c>
      <c r="F88" s="8">
        <v>8.35871</v>
      </c>
      <c r="G88" s="9">
        <f t="shared" si="2"/>
        <v>0.410393761186397</v>
      </c>
      <c r="H88" s="13">
        <f t="shared" si="3"/>
        <v>0.152458398999194</v>
      </c>
      <c r="I88" s="9">
        <f t="shared" si="4"/>
        <v>0.0937107992532619</v>
      </c>
      <c r="J88" s="9">
        <f t="shared" si="5"/>
        <v>0.108470686494965</v>
      </c>
      <c r="K88">
        <f t="shared" si="6"/>
        <v>105634467.38</v>
      </c>
      <c r="L88">
        <f t="shared" si="7"/>
        <v>43351726.379</v>
      </c>
    </row>
    <row r="89" spans="1:12">
      <c r="A89" s="11">
        <v>5</v>
      </c>
      <c r="B89" s="12">
        <v>115431</v>
      </c>
      <c r="C89" s="12">
        <v>115417</v>
      </c>
      <c r="D89" s="7">
        <v>782.1819</v>
      </c>
      <c r="E89" s="7">
        <v>312.0426</v>
      </c>
      <c r="F89" s="8">
        <v>12.128499</v>
      </c>
      <c r="G89" s="9">
        <f t="shared" si="2"/>
        <v>0.398938661198885</v>
      </c>
      <c r="H89" s="13">
        <f t="shared" si="3"/>
        <v>0.0794744527959714</v>
      </c>
      <c r="I89" s="9">
        <f t="shared" si="4"/>
        <v>0.0800869102062904</v>
      </c>
      <c r="J89" s="9">
        <f t="shared" si="5"/>
        <v>0.0901134592027588</v>
      </c>
      <c r="K89">
        <f t="shared" si="6"/>
        <v>90277088.3523</v>
      </c>
      <c r="L89">
        <f t="shared" si="7"/>
        <v>36015020.7642</v>
      </c>
    </row>
    <row r="90" spans="1:12">
      <c r="A90" s="11">
        <v>6</v>
      </c>
      <c r="B90" s="12">
        <v>100051</v>
      </c>
      <c r="C90" s="12">
        <v>100040</v>
      </c>
      <c r="D90" s="7">
        <v>1131.8922</v>
      </c>
      <c r="E90" s="7">
        <v>438.2739</v>
      </c>
      <c r="F90" s="8">
        <v>15.860215</v>
      </c>
      <c r="G90" s="9">
        <f t="shared" si="2"/>
        <v>0.387204629557479</v>
      </c>
      <c r="H90" s="13">
        <f t="shared" si="3"/>
        <v>0.0688852949094241</v>
      </c>
      <c r="I90" s="9">
        <f t="shared" si="4"/>
        <v>0.100452961586774</v>
      </c>
      <c r="J90" s="9">
        <f t="shared" si="5"/>
        <v>0.109704712422216</v>
      </c>
      <c r="K90">
        <f t="shared" si="6"/>
        <v>113234495.688</v>
      </c>
      <c r="L90">
        <f t="shared" si="7"/>
        <v>43844920.956</v>
      </c>
    </row>
    <row r="91" spans="1:12">
      <c r="A91" s="11">
        <v>7</v>
      </c>
      <c r="B91" s="12">
        <v>60309</v>
      </c>
      <c r="C91" s="12">
        <v>60302</v>
      </c>
      <c r="D91" s="7">
        <v>1568.3278</v>
      </c>
      <c r="E91" s="7">
        <v>582.5222</v>
      </c>
      <c r="F91" s="8">
        <v>19.639846</v>
      </c>
      <c r="G91" s="9">
        <f t="shared" si="2"/>
        <v>0.371428855625718</v>
      </c>
      <c r="H91" s="13">
        <f t="shared" si="3"/>
        <v>0.0415228558504409</v>
      </c>
      <c r="I91" s="9">
        <f t="shared" si="4"/>
        <v>0.0838981823977706</v>
      </c>
      <c r="J91" s="9">
        <f t="shared" si="5"/>
        <v>0.0878921704452534</v>
      </c>
      <c r="K91">
        <f t="shared" si="6"/>
        <v>94573302.9956</v>
      </c>
      <c r="L91">
        <f t="shared" si="7"/>
        <v>35127253.7044</v>
      </c>
    </row>
    <row r="92" spans="1:12">
      <c r="A92" s="11">
        <v>8</v>
      </c>
      <c r="B92" s="12">
        <v>49976</v>
      </c>
      <c r="C92" s="12">
        <v>49971</v>
      </c>
      <c r="D92" s="7">
        <v>2045.3239</v>
      </c>
      <c r="E92" s="7">
        <v>735.0598</v>
      </c>
      <c r="F92" s="8">
        <v>23.347981</v>
      </c>
      <c r="G92" s="9">
        <f t="shared" si="2"/>
        <v>0.359385523241576</v>
      </c>
      <c r="H92" s="13">
        <f t="shared" si="3"/>
        <v>0.0344085666149602</v>
      </c>
      <c r="I92" s="9">
        <f t="shared" si="4"/>
        <v>0.090670107100561</v>
      </c>
      <c r="J92" s="9">
        <f t="shared" si="5"/>
        <v>0.091906600914055</v>
      </c>
      <c r="K92">
        <f t="shared" si="6"/>
        <v>102206880.6069</v>
      </c>
      <c r="L92">
        <f t="shared" si="7"/>
        <v>36731673.2658</v>
      </c>
    </row>
    <row r="93" spans="1:12">
      <c r="A93" s="11">
        <v>9</v>
      </c>
      <c r="B93" s="12">
        <v>55417</v>
      </c>
      <c r="C93" s="12">
        <v>55411</v>
      </c>
      <c r="D93" s="7">
        <v>2879.0862</v>
      </c>
      <c r="E93" s="7">
        <v>975.4528</v>
      </c>
      <c r="F93" s="8">
        <v>28.466748</v>
      </c>
      <c r="G93" s="9">
        <f t="shared" si="2"/>
        <v>0.338806389332838</v>
      </c>
      <c r="H93" s="13">
        <f t="shared" si="3"/>
        <v>0.0381547049804156</v>
      </c>
      <c r="I93" s="9">
        <f t="shared" si="4"/>
        <v>0.141525484675413</v>
      </c>
      <c r="J93" s="9">
        <f t="shared" si="5"/>
        <v>0.135240958303249</v>
      </c>
      <c r="K93">
        <f t="shared" si="6"/>
        <v>159533045.4282</v>
      </c>
      <c r="L93">
        <f t="shared" si="7"/>
        <v>54050815.1008</v>
      </c>
    </row>
    <row r="94" spans="1:12">
      <c r="A94" s="11">
        <v>10</v>
      </c>
      <c r="B94" s="12">
        <v>39239</v>
      </c>
      <c r="C94" s="12">
        <v>39239</v>
      </c>
      <c r="D94" s="7">
        <v>4645.5967</v>
      </c>
      <c r="E94" s="7">
        <v>1440.6698</v>
      </c>
      <c r="F94" s="8">
        <v>36.53643</v>
      </c>
      <c r="G94" s="9">
        <f t="shared" si="2"/>
        <v>0.310115124715841</v>
      </c>
      <c r="H94" s="13">
        <f t="shared" si="3"/>
        <v>0.027016122646959</v>
      </c>
      <c r="I94" s="9">
        <f t="shared" si="4"/>
        <v>0.161712440182621</v>
      </c>
      <c r="J94" s="9">
        <f t="shared" si="5"/>
        <v>0.141445252459071</v>
      </c>
      <c r="K94">
        <f t="shared" si="6"/>
        <v>182288568.9113</v>
      </c>
      <c r="L94">
        <f t="shared" si="7"/>
        <v>56530442.2822</v>
      </c>
    </row>
    <row r="95" spans="1:7">
      <c r="A95" t="s">
        <v>48</v>
      </c>
      <c r="B95" s="5">
        <v>14055</v>
      </c>
      <c r="C95" s="5">
        <v>2656</v>
      </c>
      <c r="D95">
        <v>86.0787</v>
      </c>
      <c r="E95">
        <v>38.0302</v>
      </c>
      <c r="F95">
        <v>1.016942</v>
      </c>
      <c r="G95" s="11">
        <f t="shared" si="2"/>
        <v>0.441807322833639</v>
      </c>
    </row>
  </sheetData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A4" sqref="A4"/>
    </sheetView>
  </sheetViews>
  <sheetFormatPr defaultColWidth="9" defaultRowHeight="14.4"/>
  <cols>
    <col min="1" max="1" width="11.5" customWidth="1"/>
    <col min="2" max="2" width="9.62962962962963" customWidth="1"/>
    <col min="10" max="10" width="11.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117" customHeight="1" spans="1:8">
      <c r="A4" s="2" t="s">
        <v>5</v>
      </c>
      <c r="B4" s="3" t="s">
        <v>53</v>
      </c>
      <c r="C4" s="4"/>
      <c r="D4" s="4"/>
      <c r="E4" s="4"/>
      <c r="F4" s="4"/>
      <c r="G4" s="4"/>
      <c r="H4" s="4"/>
    </row>
    <row r="6" s="1" customFormat="1" spans="1:2">
      <c r="A6" s="1" t="s">
        <v>7</v>
      </c>
      <c r="B6" s="1" t="s">
        <v>8</v>
      </c>
    </row>
    <row r="8" spans="1:2">
      <c r="A8" t="s">
        <v>9</v>
      </c>
      <c r="B8" s="5">
        <v>1038291</v>
      </c>
    </row>
    <row r="9" spans="9:10">
      <c r="I9" s="5"/>
      <c r="J9" s="5"/>
    </row>
    <row r="10" ht="30" customHeight="1" spans="1:5">
      <c r="A10" s="6" t="s">
        <v>10</v>
      </c>
      <c r="B10" t="s">
        <v>11</v>
      </c>
      <c r="C10" t="s">
        <v>12</v>
      </c>
      <c r="D10" s="6" t="s">
        <v>13</v>
      </c>
      <c r="E10" t="s">
        <v>14</v>
      </c>
    </row>
    <row r="11" spans="1:5">
      <c r="A11" s="5">
        <v>685042</v>
      </c>
      <c r="B11" s="7">
        <v>476.7048</v>
      </c>
      <c r="C11" s="7">
        <v>169.5857</v>
      </c>
      <c r="D11" s="8">
        <v>8.998554</v>
      </c>
      <c r="E11" s="9">
        <f>C11/B11</f>
        <v>0.355745736145304</v>
      </c>
    </row>
    <row r="14" s="1" customFormat="1" spans="1:2">
      <c r="A14" s="1" t="s">
        <v>15</v>
      </c>
      <c r="B14" s="1" t="s">
        <v>16</v>
      </c>
    </row>
    <row r="15" ht="50.1" customHeight="1" spans="1:6">
      <c r="A15" s="10" t="s">
        <v>17</v>
      </c>
      <c r="B15" s="10"/>
      <c r="C15" s="10"/>
      <c r="D15" s="10"/>
      <c r="E15" s="10"/>
      <c r="F15" s="10"/>
    </row>
    <row r="17" ht="43.2" spans="1:8">
      <c r="A17" t="s">
        <v>18</v>
      </c>
      <c r="B17" t="s">
        <v>19</v>
      </c>
      <c r="C17" t="s">
        <v>20</v>
      </c>
      <c r="D17" s="6" t="s">
        <v>10</v>
      </c>
      <c r="E17" t="s">
        <v>11</v>
      </c>
      <c r="F17" t="s">
        <v>12</v>
      </c>
      <c r="G17" s="6" t="s">
        <v>13</v>
      </c>
      <c r="H17" t="s">
        <v>14</v>
      </c>
    </row>
    <row r="18" spans="1:10">
      <c r="A18" s="11" t="s">
        <v>21</v>
      </c>
      <c r="B18" s="11">
        <v>20</v>
      </c>
      <c r="C18" s="12">
        <v>26784</v>
      </c>
      <c r="D18" s="12">
        <v>20031</v>
      </c>
      <c r="E18" s="7">
        <v>180.1816</v>
      </c>
      <c r="F18" s="7">
        <v>77.1045</v>
      </c>
      <c r="G18" s="8">
        <v>4.133992</v>
      </c>
      <c r="H18" s="9">
        <f t="shared" ref="H18:H62" si="0">F18/E18</f>
        <v>0.427926602938369</v>
      </c>
      <c r="J18" s="7"/>
    </row>
    <row r="19" spans="1:10">
      <c r="A19" s="11" t="s">
        <v>21</v>
      </c>
      <c r="B19" s="11">
        <v>25</v>
      </c>
      <c r="C19" s="12">
        <v>39499</v>
      </c>
      <c r="D19" s="12">
        <v>27598</v>
      </c>
      <c r="E19" s="7">
        <v>267.094</v>
      </c>
      <c r="F19" s="7">
        <v>112.374</v>
      </c>
      <c r="G19" s="8">
        <v>5.453329</v>
      </c>
      <c r="H19" s="9">
        <f t="shared" si="0"/>
        <v>0.42072828292661</v>
      </c>
      <c r="J19" s="7"/>
    </row>
    <row r="20" spans="1:10">
      <c r="A20" s="11" t="s">
        <v>21</v>
      </c>
      <c r="B20" s="11">
        <v>30</v>
      </c>
      <c r="C20" s="12">
        <v>85576</v>
      </c>
      <c r="D20" s="12">
        <v>61796</v>
      </c>
      <c r="E20" s="7">
        <v>307.9932</v>
      </c>
      <c r="F20" s="7">
        <v>124.8722</v>
      </c>
      <c r="G20" s="8">
        <v>6.415123</v>
      </c>
      <c r="H20" s="9">
        <f t="shared" si="0"/>
        <v>0.40543817201159</v>
      </c>
      <c r="J20" s="7"/>
    </row>
    <row r="21" spans="1:10">
      <c r="A21" s="11" t="s">
        <v>21</v>
      </c>
      <c r="B21" s="11">
        <v>35</v>
      </c>
      <c r="C21" s="12">
        <v>49759</v>
      </c>
      <c r="D21" s="12">
        <v>34636</v>
      </c>
      <c r="E21" s="7">
        <v>410.7062</v>
      </c>
      <c r="F21" s="7">
        <v>154.7786</v>
      </c>
      <c r="G21" s="8">
        <v>8.427676</v>
      </c>
      <c r="H21" s="9">
        <f t="shared" si="0"/>
        <v>0.376859662698055</v>
      </c>
      <c r="J21" s="7"/>
    </row>
    <row r="22" spans="1:10">
      <c r="A22" s="11" t="s">
        <v>21</v>
      </c>
      <c r="B22" s="11">
        <v>40</v>
      </c>
      <c r="C22" s="12">
        <v>62539</v>
      </c>
      <c r="D22" s="12">
        <v>46101</v>
      </c>
      <c r="E22" s="7">
        <v>395.6554</v>
      </c>
      <c r="F22" s="7">
        <v>145.2197</v>
      </c>
      <c r="G22" s="8">
        <v>7.999045</v>
      </c>
      <c r="H22" s="9">
        <f t="shared" si="0"/>
        <v>0.367035809444279</v>
      </c>
      <c r="J22" s="7"/>
    </row>
    <row r="23" spans="1:10">
      <c r="A23" s="11" t="s">
        <v>21</v>
      </c>
      <c r="B23" s="11">
        <v>45</v>
      </c>
      <c r="C23" s="12">
        <v>44022</v>
      </c>
      <c r="D23" s="12">
        <v>32040</v>
      </c>
      <c r="E23" s="7">
        <v>473.265</v>
      </c>
      <c r="F23" s="7">
        <v>167.9193</v>
      </c>
      <c r="G23" s="8">
        <v>9.100998</v>
      </c>
      <c r="H23" s="9">
        <f t="shared" si="0"/>
        <v>0.354810307121803</v>
      </c>
      <c r="J23" s="7"/>
    </row>
    <row r="24" spans="1:10">
      <c r="A24" s="11" t="s">
        <v>21</v>
      </c>
      <c r="B24" s="11">
        <v>50</v>
      </c>
      <c r="C24" s="12">
        <v>47331</v>
      </c>
      <c r="D24" s="12">
        <v>34748</v>
      </c>
      <c r="E24" s="7">
        <v>479.0871</v>
      </c>
      <c r="F24" s="7">
        <v>168.9067</v>
      </c>
      <c r="G24" s="8">
        <v>9.257021</v>
      </c>
      <c r="H24" s="9">
        <f t="shared" si="0"/>
        <v>0.352559482398921</v>
      </c>
      <c r="J24" s="7"/>
    </row>
    <row r="25" spans="1:10">
      <c r="A25" s="11" t="s">
        <v>21</v>
      </c>
      <c r="B25" s="11">
        <v>55</v>
      </c>
      <c r="C25" s="12">
        <v>29718</v>
      </c>
      <c r="D25" s="12">
        <v>20971</v>
      </c>
      <c r="E25" s="7">
        <v>592.4398</v>
      </c>
      <c r="F25" s="7">
        <v>202.9021</v>
      </c>
      <c r="G25" s="8">
        <v>11.299079</v>
      </c>
      <c r="H25" s="9">
        <f t="shared" si="0"/>
        <v>0.34248559938073</v>
      </c>
      <c r="J25" s="7"/>
    </row>
    <row r="26" spans="1:10">
      <c r="A26" s="11" t="s">
        <v>21</v>
      </c>
      <c r="B26" s="11">
        <v>60</v>
      </c>
      <c r="C26" s="12">
        <v>28753</v>
      </c>
      <c r="D26" s="12">
        <v>19877</v>
      </c>
      <c r="E26" s="7">
        <v>601.8997</v>
      </c>
      <c r="F26" s="7">
        <v>200.1132</v>
      </c>
      <c r="G26" s="8">
        <v>11.612215</v>
      </c>
      <c r="H26" s="9">
        <f t="shared" si="0"/>
        <v>0.33246934663699</v>
      </c>
      <c r="J26" s="7"/>
    </row>
    <row r="27" spans="1:10">
      <c r="A27" s="11" t="s">
        <v>21</v>
      </c>
      <c r="B27" s="11">
        <v>65</v>
      </c>
      <c r="C27" s="12">
        <v>20288</v>
      </c>
      <c r="D27" s="12">
        <v>13843</v>
      </c>
      <c r="E27" s="7">
        <v>715.685</v>
      </c>
      <c r="F27" s="7">
        <v>232.7912</v>
      </c>
      <c r="G27" s="8">
        <v>13.471285</v>
      </c>
      <c r="H27" s="9">
        <f t="shared" si="0"/>
        <v>0.325270475139202</v>
      </c>
      <c r="J27" s="7"/>
    </row>
    <row r="28" spans="1:10">
      <c r="A28" s="11" t="s">
        <v>21</v>
      </c>
      <c r="B28" s="11">
        <v>70</v>
      </c>
      <c r="C28" s="12">
        <v>12682</v>
      </c>
      <c r="D28" s="12">
        <v>8142</v>
      </c>
      <c r="E28" s="7">
        <v>843.6261</v>
      </c>
      <c r="F28" s="7">
        <v>269.5707</v>
      </c>
      <c r="G28" s="8">
        <v>15.19295</v>
      </c>
      <c r="H28" s="9">
        <f t="shared" si="0"/>
        <v>0.319538122398062</v>
      </c>
      <c r="J28" s="7"/>
    </row>
    <row r="29" spans="1:10">
      <c r="A29" s="11" t="s">
        <v>21</v>
      </c>
      <c r="B29" s="11">
        <v>75</v>
      </c>
      <c r="C29" s="12">
        <v>6777</v>
      </c>
      <c r="D29" s="12">
        <v>4301</v>
      </c>
      <c r="E29" s="7">
        <v>1052.0844</v>
      </c>
      <c r="F29" s="7">
        <v>333.1451</v>
      </c>
      <c r="G29" s="8">
        <v>17.535921</v>
      </c>
      <c r="H29" s="9">
        <f t="shared" si="0"/>
        <v>0.316652447275143</v>
      </c>
      <c r="J29" s="7"/>
    </row>
    <row r="30" spans="1:10">
      <c r="A30" s="11" t="s">
        <v>21</v>
      </c>
      <c r="B30" s="11">
        <v>80</v>
      </c>
      <c r="C30" s="12">
        <v>4016</v>
      </c>
      <c r="D30" s="12">
        <v>2350</v>
      </c>
      <c r="E30" s="7">
        <v>1038.8608</v>
      </c>
      <c r="F30" s="7">
        <v>325.5135</v>
      </c>
      <c r="G30" s="8">
        <v>17.634468</v>
      </c>
      <c r="H30" s="9">
        <f t="shared" si="0"/>
        <v>0.3133369745013</v>
      </c>
      <c r="J30" s="7"/>
    </row>
    <row r="31" spans="1:10">
      <c r="A31" s="11" t="s">
        <v>21</v>
      </c>
      <c r="B31" s="11">
        <v>85</v>
      </c>
      <c r="C31" s="12">
        <v>518</v>
      </c>
      <c r="D31" s="11">
        <v>292</v>
      </c>
      <c r="E31" s="7">
        <v>988.0484</v>
      </c>
      <c r="F31" s="7">
        <v>319.0542</v>
      </c>
      <c r="G31" s="8">
        <v>16.866438</v>
      </c>
      <c r="H31" s="9">
        <f t="shared" si="0"/>
        <v>0.322913533385611</v>
      </c>
      <c r="J31" s="7"/>
    </row>
    <row r="32" spans="1:8">
      <c r="A32" s="11" t="s">
        <v>21</v>
      </c>
      <c r="B32" s="11" t="s">
        <v>22</v>
      </c>
      <c r="C32" s="12">
        <v>43191</v>
      </c>
      <c r="D32" s="12">
        <v>27792</v>
      </c>
      <c r="E32" s="7">
        <v>714.4217</v>
      </c>
      <c r="F32" s="7">
        <v>238.6472</v>
      </c>
      <c r="G32" s="8">
        <v>13.211607</v>
      </c>
      <c r="H32" s="9">
        <f t="shared" si="0"/>
        <v>0.334042484991707</v>
      </c>
    </row>
    <row r="33" spans="1:8">
      <c r="A33" s="11" t="s">
        <v>23</v>
      </c>
      <c r="B33" s="11">
        <v>20</v>
      </c>
      <c r="C33" s="12">
        <v>16563</v>
      </c>
      <c r="D33" s="12">
        <v>12928</v>
      </c>
      <c r="E33" s="7">
        <v>152.561</v>
      </c>
      <c r="F33" s="7">
        <v>66.3984</v>
      </c>
      <c r="G33" s="8">
        <v>3.318301</v>
      </c>
      <c r="H33" s="9">
        <f t="shared" si="0"/>
        <v>0.435225254160631</v>
      </c>
    </row>
    <row r="34" spans="1:8">
      <c r="A34" s="11" t="s">
        <v>23</v>
      </c>
      <c r="B34" s="11">
        <v>25</v>
      </c>
      <c r="C34" s="12">
        <v>24219</v>
      </c>
      <c r="D34" s="12">
        <v>17851</v>
      </c>
      <c r="E34" s="7">
        <v>214.3473</v>
      </c>
      <c r="F34" s="7">
        <v>89.4702</v>
      </c>
      <c r="G34" s="8">
        <v>4.080835</v>
      </c>
      <c r="H34" s="9">
        <f t="shared" si="0"/>
        <v>0.417407637045113</v>
      </c>
    </row>
    <row r="35" spans="1:8">
      <c r="A35" s="11" t="s">
        <v>23</v>
      </c>
      <c r="B35" s="11">
        <v>30</v>
      </c>
      <c r="C35" s="12">
        <v>57363</v>
      </c>
      <c r="D35" s="12">
        <v>40805</v>
      </c>
      <c r="E35" s="7">
        <v>266.4773</v>
      </c>
      <c r="F35" s="7">
        <v>107.3134</v>
      </c>
      <c r="G35" s="8">
        <v>5.195123</v>
      </c>
      <c r="H35" s="9">
        <f t="shared" si="0"/>
        <v>0.402711225308872</v>
      </c>
    </row>
    <row r="36" spans="1:8">
      <c r="A36" s="11" t="s">
        <v>23</v>
      </c>
      <c r="B36" s="11">
        <v>35</v>
      </c>
      <c r="C36" s="12">
        <v>34973</v>
      </c>
      <c r="D36" s="12">
        <v>23795</v>
      </c>
      <c r="E36" s="7">
        <v>360.2853</v>
      </c>
      <c r="F36" s="7">
        <v>135.4722</v>
      </c>
      <c r="G36" s="8">
        <v>6.829838</v>
      </c>
      <c r="H36" s="9">
        <f t="shared" si="0"/>
        <v>0.376013675828572</v>
      </c>
    </row>
    <row r="37" spans="1:8">
      <c r="A37" s="11" t="s">
        <v>23</v>
      </c>
      <c r="B37" s="11">
        <v>40</v>
      </c>
      <c r="C37" s="12">
        <v>54429</v>
      </c>
      <c r="D37" s="12">
        <v>39946</v>
      </c>
      <c r="E37" s="7">
        <v>358.5785</v>
      </c>
      <c r="F37" s="7">
        <v>133.0362</v>
      </c>
      <c r="G37" s="8">
        <v>6.80033</v>
      </c>
      <c r="H37" s="9">
        <f t="shared" si="0"/>
        <v>0.371009974106088</v>
      </c>
    </row>
    <row r="38" spans="1:8">
      <c r="A38" s="11" t="s">
        <v>23</v>
      </c>
      <c r="B38" s="11">
        <v>45</v>
      </c>
      <c r="C38" s="12">
        <v>41637</v>
      </c>
      <c r="D38" s="12">
        <v>30012</v>
      </c>
      <c r="E38" s="7">
        <v>437.533</v>
      </c>
      <c r="F38" s="7">
        <v>158.1853</v>
      </c>
      <c r="G38" s="8">
        <v>7.947054</v>
      </c>
      <c r="H38" s="9">
        <f t="shared" si="0"/>
        <v>0.361539129619937</v>
      </c>
    </row>
    <row r="39" spans="1:8">
      <c r="A39" s="11" t="s">
        <v>23</v>
      </c>
      <c r="B39" s="11">
        <v>50</v>
      </c>
      <c r="C39" s="12">
        <v>47641</v>
      </c>
      <c r="D39" s="12">
        <v>34628</v>
      </c>
      <c r="E39" s="7">
        <v>460.0971</v>
      </c>
      <c r="F39" s="7">
        <v>166.6471</v>
      </c>
      <c r="G39" s="8">
        <v>8.394305</v>
      </c>
      <c r="H39" s="9">
        <f t="shared" si="0"/>
        <v>0.362199848684115</v>
      </c>
    </row>
    <row r="40" spans="1:8">
      <c r="A40" s="11" t="s">
        <v>23</v>
      </c>
      <c r="B40" s="11">
        <v>55</v>
      </c>
      <c r="C40" s="12">
        <v>28578</v>
      </c>
      <c r="D40" s="12">
        <v>20095</v>
      </c>
      <c r="E40" s="7">
        <v>596.6022</v>
      </c>
      <c r="F40" s="7">
        <v>205.3264</v>
      </c>
      <c r="G40" s="8">
        <v>10.788056</v>
      </c>
      <c r="H40" s="9">
        <f t="shared" si="0"/>
        <v>0.344159642723409</v>
      </c>
    </row>
    <row r="41" spans="1:8">
      <c r="A41" s="11" t="s">
        <v>23</v>
      </c>
      <c r="B41" s="11">
        <v>60</v>
      </c>
      <c r="C41" s="12">
        <v>28686</v>
      </c>
      <c r="D41" s="12">
        <v>20018</v>
      </c>
      <c r="E41" s="7">
        <v>635.1386</v>
      </c>
      <c r="F41" s="7">
        <v>213.6772</v>
      </c>
      <c r="G41" s="8">
        <v>11.751523</v>
      </c>
      <c r="H41" s="9">
        <f t="shared" si="0"/>
        <v>0.336426096603167</v>
      </c>
    </row>
    <row r="42" spans="1:8">
      <c r="A42" s="11" t="s">
        <v>23</v>
      </c>
      <c r="B42" s="11">
        <v>65</v>
      </c>
      <c r="C42" s="12">
        <v>21196</v>
      </c>
      <c r="D42" s="12">
        <v>14666</v>
      </c>
      <c r="E42" s="7">
        <v>778.8305</v>
      </c>
      <c r="F42" s="7">
        <v>261.6091</v>
      </c>
      <c r="G42" s="8">
        <v>13.745533</v>
      </c>
      <c r="H42" s="9">
        <f t="shared" si="0"/>
        <v>0.335899916605731</v>
      </c>
    </row>
    <row r="43" spans="1:8">
      <c r="A43" s="11" t="s">
        <v>23</v>
      </c>
      <c r="B43" s="11">
        <v>70</v>
      </c>
      <c r="C43" s="12">
        <v>14303</v>
      </c>
      <c r="D43" s="12">
        <v>9176</v>
      </c>
      <c r="E43" s="7">
        <v>943.7066</v>
      </c>
      <c r="F43" s="7">
        <v>300.7888</v>
      </c>
      <c r="G43" s="8">
        <v>15.965671</v>
      </c>
      <c r="H43" s="9">
        <f t="shared" si="0"/>
        <v>0.318731266688185</v>
      </c>
    </row>
    <row r="44" spans="1:8">
      <c r="A44" s="11" t="s">
        <v>23</v>
      </c>
      <c r="B44" s="11">
        <v>75</v>
      </c>
      <c r="C44" s="12">
        <v>8194</v>
      </c>
      <c r="D44" s="12">
        <v>5233</v>
      </c>
      <c r="E44" s="7">
        <v>1130.4644</v>
      </c>
      <c r="F44" s="7">
        <v>369.6434</v>
      </c>
      <c r="G44" s="8">
        <v>18.777565</v>
      </c>
      <c r="H44" s="9">
        <f t="shared" si="0"/>
        <v>0.326983671489345</v>
      </c>
    </row>
    <row r="45" spans="1:8">
      <c r="A45" s="11" t="s">
        <v>23</v>
      </c>
      <c r="B45" s="11">
        <v>80</v>
      </c>
      <c r="C45" s="12">
        <v>5601</v>
      </c>
      <c r="D45" s="12">
        <v>3261</v>
      </c>
      <c r="E45" s="7">
        <v>1274.3981</v>
      </c>
      <c r="F45" s="7">
        <v>408.8718</v>
      </c>
      <c r="G45" s="8">
        <v>18.759889</v>
      </c>
      <c r="H45" s="9">
        <f t="shared" si="0"/>
        <v>0.320835224095202</v>
      </c>
    </row>
    <row r="46" spans="1:8">
      <c r="A46" s="11" t="s">
        <v>23</v>
      </c>
      <c r="B46" s="11">
        <v>85</v>
      </c>
      <c r="C46" s="12">
        <v>657</v>
      </c>
      <c r="D46" s="12">
        <v>356</v>
      </c>
      <c r="E46" s="7">
        <v>1303.7129</v>
      </c>
      <c r="F46" s="7">
        <v>420.2514</v>
      </c>
      <c r="G46" s="8">
        <v>20.983146</v>
      </c>
      <c r="H46" s="9">
        <f t="shared" si="0"/>
        <v>0.322349652289243</v>
      </c>
    </row>
    <row r="47" spans="1:8">
      <c r="A47" s="11" t="s">
        <v>23</v>
      </c>
      <c r="B47" s="11" t="s">
        <v>22</v>
      </c>
      <c r="C47" s="12">
        <v>33209</v>
      </c>
      <c r="D47" s="12">
        <v>21278</v>
      </c>
      <c r="E47" s="7">
        <v>734.8616</v>
      </c>
      <c r="F47" s="7">
        <v>242.4586</v>
      </c>
      <c r="G47" s="8">
        <v>12.826158</v>
      </c>
      <c r="H47" s="9">
        <f t="shared" si="0"/>
        <v>0.329937773316771</v>
      </c>
    </row>
    <row r="48" spans="1:8">
      <c r="A48" s="11" t="s">
        <v>24</v>
      </c>
      <c r="B48" s="11">
        <v>20</v>
      </c>
      <c r="C48" s="12">
        <v>3</v>
      </c>
      <c r="D48" s="11">
        <v>1</v>
      </c>
      <c r="E48" s="7">
        <v>27</v>
      </c>
      <c r="F48" s="7">
        <v>5.37</v>
      </c>
      <c r="G48" s="8">
        <v>2</v>
      </c>
      <c r="H48" s="9">
        <f t="shared" si="0"/>
        <v>0.198888888888889</v>
      </c>
    </row>
    <row r="49" spans="1:8">
      <c r="A49" s="11" t="s">
        <v>24</v>
      </c>
      <c r="B49" s="11">
        <v>25</v>
      </c>
      <c r="C49" s="12">
        <v>22</v>
      </c>
      <c r="D49" s="12">
        <v>1</v>
      </c>
      <c r="E49" s="7">
        <v>22007.37</v>
      </c>
      <c r="F49" s="7">
        <v>4837.6248</v>
      </c>
      <c r="G49" s="8">
        <v>227</v>
      </c>
      <c r="H49" s="9">
        <f t="shared" si="0"/>
        <v>0.219818397200574</v>
      </c>
    </row>
    <row r="50" spans="1:8">
      <c r="A50" s="11" t="s">
        <v>24</v>
      </c>
      <c r="B50" s="11">
        <v>30</v>
      </c>
      <c r="C50" s="12">
        <v>37</v>
      </c>
      <c r="D50" s="12">
        <v>5</v>
      </c>
      <c r="E50" s="7">
        <v>3807.188</v>
      </c>
      <c r="F50" s="7">
        <v>826.9504</v>
      </c>
      <c r="G50" s="8">
        <v>61</v>
      </c>
      <c r="H50" s="9">
        <f t="shared" si="0"/>
        <v>0.217207660877267</v>
      </c>
    </row>
    <row r="51" spans="1:8">
      <c r="A51" s="11" t="s">
        <v>24</v>
      </c>
      <c r="B51" s="11">
        <v>35</v>
      </c>
      <c r="C51" s="12">
        <v>66</v>
      </c>
      <c r="D51" s="12">
        <v>4</v>
      </c>
      <c r="E51" s="7">
        <v>888.5625</v>
      </c>
      <c r="F51" s="7">
        <v>110.6442</v>
      </c>
      <c r="G51" s="8">
        <v>4.5</v>
      </c>
      <c r="H51" s="9">
        <f t="shared" si="0"/>
        <v>0.124520447351762</v>
      </c>
    </row>
    <row r="52" spans="1:8">
      <c r="A52" s="11" t="s">
        <v>24</v>
      </c>
      <c r="B52" s="11">
        <v>40</v>
      </c>
      <c r="C52" s="12">
        <v>51</v>
      </c>
      <c r="D52" s="12">
        <v>3</v>
      </c>
      <c r="E52" s="7">
        <v>2941.0366</v>
      </c>
      <c r="F52" s="7">
        <v>1074.5551</v>
      </c>
      <c r="G52" s="8">
        <v>38.666666</v>
      </c>
      <c r="H52" s="9">
        <f t="shared" si="0"/>
        <v>0.365366109350696</v>
      </c>
    </row>
    <row r="53" spans="1:8">
      <c r="A53" s="11" t="s">
        <v>24</v>
      </c>
      <c r="B53" s="11">
        <v>45</v>
      </c>
      <c r="C53" s="12">
        <v>174</v>
      </c>
      <c r="D53" s="12">
        <v>80</v>
      </c>
      <c r="E53" s="7">
        <v>367.4613</v>
      </c>
      <c r="F53" s="7">
        <v>131.1113</v>
      </c>
      <c r="G53" s="8">
        <v>9.9</v>
      </c>
      <c r="H53" s="9">
        <f t="shared" si="0"/>
        <v>0.356803015718934</v>
      </c>
    </row>
    <row r="54" spans="1:8">
      <c r="A54" s="11" t="s">
        <v>24</v>
      </c>
      <c r="B54" s="11">
        <v>50</v>
      </c>
      <c r="C54" s="12">
        <v>30</v>
      </c>
      <c r="D54" s="11">
        <v>3</v>
      </c>
      <c r="E54" s="7">
        <v>574.72</v>
      </c>
      <c r="F54" s="7">
        <v>200.4494</v>
      </c>
      <c r="G54" s="8">
        <v>8.666666</v>
      </c>
      <c r="H54" s="9">
        <f t="shared" si="0"/>
        <v>0.348777491648107</v>
      </c>
    </row>
    <row r="55" spans="1:8">
      <c r="A55" s="11" t="s">
        <v>24</v>
      </c>
      <c r="B55" s="11">
        <v>55</v>
      </c>
      <c r="C55" s="12">
        <v>22</v>
      </c>
      <c r="D55" s="11">
        <v>4</v>
      </c>
      <c r="E55" s="7">
        <v>798.965</v>
      </c>
      <c r="F55" s="7">
        <v>214.1623</v>
      </c>
      <c r="G55" s="8">
        <v>20.75</v>
      </c>
      <c r="H55" s="9">
        <f t="shared" si="0"/>
        <v>0.268049664253127</v>
      </c>
    </row>
    <row r="56" spans="1:8">
      <c r="A56" s="11" t="s">
        <v>24</v>
      </c>
      <c r="B56" s="11">
        <v>60</v>
      </c>
      <c r="C56" s="11">
        <v>20</v>
      </c>
      <c r="D56" s="11">
        <v>2</v>
      </c>
      <c r="E56" s="7">
        <v>617.285</v>
      </c>
      <c r="F56" s="7">
        <v>84.139</v>
      </c>
      <c r="G56" s="8">
        <v>3.5</v>
      </c>
      <c r="H56" s="9">
        <f t="shared" si="0"/>
        <v>0.136304948281588</v>
      </c>
    </row>
    <row r="57" spans="1:8">
      <c r="A57" s="11" t="s">
        <v>24</v>
      </c>
      <c r="B57" s="11">
        <v>65</v>
      </c>
      <c r="C57" s="11">
        <v>15</v>
      </c>
      <c r="D57" s="11">
        <v>4</v>
      </c>
      <c r="E57" s="7">
        <v>620.78</v>
      </c>
      <c r="F57" s="7">
        <v>164.2859</v>
      </c>
      <c r="G57" s="8">
        <v>14.75</v>
      </c>
      <c r="H57" s="9">
        <f t="shared" si="0"/>
        <v>0.264644318438094</v>
      </c>
    </row>
    <row r="58" spans="1:8">
      <c r="A58" s="11" t="s">
        <v>24</v>
      </c>
      <c r="B58" s="11">
        <v>70</v>
      </c>
      <c r="C58" s="11">
        <v>14</v>
      </c>
      <c r="D58" s="11">
        <v>2</v>
      </c>
      <c r="E58" s="7">
        <v>15.435</v>
      </c>
      <c r="F58" s="7">
        <v>3.4333</v>
      </c>
      <c r="G58" s="8">
        <v>1.5</v>
      </c>
      <c r="H58" s="9">
        <f t="shared" si="0"/>
        <v>0.222436022027859</v>
      </c>
    </row>
    <row r="59" spans="1:8">
      <c r="A59" s="11" t="s">
        <v>24</v>
      </c>
      <c r="B59" s="11">
        <v>75</v>
      </c>
      <c r="C59" s="11">
        <v>4</v>
      </c>
      <c r="D59" s="11">
        <v>3</v>
      </c>
      <c r="E59" s="7">
        <v>983.2333</v>
      </c>
      <c r="F59" s="7">
        <v>324.4077</v>
      </c>
      <c r="G59" s="8">
        <v>21.333333</v>
      </c>
      <c r="H59" s="9">
        <f t="shared" si="0"/>
        <v>0.329939699967444</v>
      </c>
    </row>
    <row r="60" spans="1:8">
      <c r="A60" s="11" t="s">
        <v>24</v>
      </c>
      <c r="B60" s="11">
        <v>80</v>
      </c>
      <c r="C60" s="11"/>
      <c r="D60" s="11"/>
      <c r="E60" s="7"/>
      <c r="F60" s="7"/>
      <c r="G60" s="8"/>
      <c r="H60" s="9"/>
    </row>
    <row r="61" spans="1:8">
      <c r="A61" s="11" t="s">
        <v>24</v>
      </c>
      <c r="B61" s="11">
        <v>85</v>
      </c>
      <c r="C61" s="11"/>
      <c r="D61" s="11"/>
      <c r="E61" s="7"/>
      <c r="F61" s="7"/>
      <c r="G61" s="8"/>
      <c r="H61" s="9"/>
    </row>
    <row r="62" spans="1:8">
      <c r="A62" s="11" t="s">
        <v>24</v>
      </c>
      <c r="B62" s="11" t="s">
        <v>22</v>
      </c>
      <c r="C62" s="12">
        <v>119131</v>
      </c>
      <c r="D62" s="12">
        <v>36364</v>
      </c>
      <c r="E62" s="7">
        <v>668.6759</v>
      </c>
      <c r="F62" s="7">
        <v>232.0719</v>
      </c>
      <c r="G62" s="8">
        <v>12.6796</v>
      </c>
      <c r="H62" s="9">
        <f t="shared" si="0"/>
        <v>0.347061857620411</v>
      </c>
    </row>
    <row r="65" s="1" customFormat="1" spans="1:2">
      <c r="A65" s="1" t="s">
        <v>25</v>
      </c>
      <c r="B65" s="1" t="s">
        <v>26</v>
      </c>
    </row>
    <row r="66" ht="153" customHeight="1" spans="1:8">
      <c r="A66" s="10" t="s">
        <v>27</v>
      </c>
      <c r="B66" s="4"/>
      <c r="C66" s="4"/>
      <c r="D66" s="4"/>
      <c r="E66" s="4"/>
      <c r="F66" s="4"/>
      <c r="G66" s="4"/>
      <c r="H66" s="4"/>
    </row>
    <row r="68" spans="1:9">
      <c r="A68" t="s">
        <v>28</v>
      </c>
      <c r="B68" t="s">
        <v>29</v>
      </c>
      <c r="C68" t="s">
        <v>30</v>
      </c>
      <c r="D68" t="s">
        <v>11</v>
      </c>
      <c r="E68" t="s">
        <v>12</v>
      </c>
      <c r="F68" t="s">
        <v>31</v>
      </c>
      <c r="G68" t="s">
        <v>14</v>
      </c>
      <c r="I68" t="s">
        <v>32</v>
      </c>
    </row>
    <row r="69" spans="1:9">
      <c r="A69" s="11" t="s">
        <v>33</v>
      </c>
      <c r="B69" s="12">
        <v>215615</v>
      </c>
      <c r="C69" s="11">
        <v>0</v>
      </c>
      <c r="D69" s="11">
        <v>0</v>
      </c>
      <c r="E69" s="11">
        <v>0</v>
      </c>
      <c r="F69" s="11">
        <v>0</v>
      </c>
      <c r="G69" s="11"/>
      <c r="H69" s="11">
        <v>0</v>
      </c>
      <c r="I69" s="9">
        <f>B69/$B$8</f>
        <v>0.207663362198074</v>
      </c>
    </row>
    <row r="70" spans="1:9">
      <c r="A70" s="11" t="s">
        <v>34</v>
      </c>
      <c r="B70" s="12">
        <v>110947</v>
      </c>
      <c r="C70" s="12">
        <v>110924</v>
      </c>
      <c r="D70" s="7">
        <v>475.6944</v>
      </c>
      <c r="E70" s="7">
        <v>181.3908</v>
      </c>
      <c r="F70" s="8">
        <v>8.893638</v>
      </c>
      <c r="G70" s="9">
        <f t="shared" ref="G70" si="1">E70/D70</f>
        <v>0.381317921758171</v>
      </c>
      <c r="H70">
        <v>1</v>
      </c>
      <c r="I70" s="9">
        <f t="shared" ref="I70" si="2">B70/$B$8</f>
        <v>0.106855399883077</v>
      </c>
    </row>
    <row r="71" spans="1:9">
      <c r="A71" s="11" t="s">
        <v>35</v>
      </c>
      <c r="B71" s="12">
        <v>78847</v>
      </c>
      <c r="C71" s="12">
        <v>78845</v>
      </c>
      <c r="D71" s="7">
        <v>1106.2002</v>
      </c>
      <c r="E71" s="7">
        <v>386.8551</v>
      </c>
      <c r="F71" s="8">
        <v>21.096569</v>
      </c>
      <c r="G71" s="9">
        <f>E72/D72</f>
        <v>0.299616697045097</v>
      </c>
      <c r="H71" s="11">
        <v>2</v>
      </c>
      <c r="I71" s="9">
        <f>B72/$B$8</f>
        <v>0.0299925550736739</v>
      </c>
    </row>
    <row r="72" spans="1:9">
      <c r="A72" s="11" t="s">
        <v>36</v>
      </c>
      <c r="B72" s="12">
        <v>31141</v>
      </c>
      <c r="C72" s="12">
        <v>31141</v>
      </c>
      <c r="D72" s="7">
        <v>2713.4933</v>
      </c>
      <c r="E72" s="7">
        <v>813.0079</v>
      </c>
      <c r="F72" s="8">
        <v>52.40384</v>
      </c>
      <c r="G72" s="9">
        <f>E71/D71</f>
        <v>0.34971526853819</v>
      </c>
      <c r="H72" s="11">
        <v>3</v>
      </c>
      <c r="I72" s="9">
        <f>B71/$B$8</f>
        <v>0.0759392116468312</v>
      </c>
    </row>
    <row r="73" spans="1:9">
      <c r="A73" s="11" t="s">
        <v>37</v>
      </c>
      <c r="B73" s="12">
        <v>89267</v>
      </c>
      <c r="C73" s="12">
        <v>89249</v>
      </c>
      <c r="D73" s="7">
        <v>385.6746</v>
      </c>
      <c r="E73" s="7">
        <v>148.5703</v>
      </c>
      <c r="F73" s="8">
        <v>7.391981</v>
      </c>
      <c r="G73" s="9">
        <f>E73/D73</f>
        <v>0.385221894311941</v>
      </c>
      <c r="H73" s="11">
        <v>4</v>
      </c>
      <c r="I73" s="9">
        <f>B73/$B$8</f>
        <v>0.0859749338095004</v>
      </c>
    </row>
    <row r="74" spans="1:10">
      <c r="A74" s="11" t="s">
        <v>38</v>
      </c>
      <c r="B74" s="12">
        <v>76029</v>
      </c>
      <c r="C74" s="12">
        <v>76008</v>
      </c>
      <c r="D74" s="7">
        <v>275.0566</v>
      </c>
      <c r="E74" s="7">
        <v>107.9137</v>
      </c>
      <c r="F74" s="8">
        <v>5.243487</v>
      </c>
      <c r="G74" s="9">
        <f>E74/D74</f>
        <v>0.392332705341373</v>
      </c>
      <c r="H74" s="11">
        <v>5</v>
      </c>
      <c r="I74" s="9">
        <f>B74/$B$8</f>
        <v>0.0732251363057178</v>
      </c>
      <c r="J74" s="14"/>
    </row>
    <row r="75" spans="1:9">
      <c r="A75" s="11" t="s">
        <v>39</v>
      </c>
      <c r="B75" s="12">
        <v>436445</v>
      </c>
      <c r="C75" s="12">
        <v>298875</v>
      </c>
      <c r="D75" s="7">
        <v>156.4201</v>
      </c>
      <c r="E75" s="7">
        <v>62.8061</v>
      </c>
      <c r="F75" s="8">
        <v>2.758106</v>
      </c>
      <c r="G75" s="9">
        <f>E75/D75</f>
        <v>0.401521927169207</v>
      </c>
      <c r="H75" s="11">
        <v>6</v>
      </c>
      <c r="I75" s="9">
        <f>B75/$B$8</f>
        <v>0.420349401083126</v>
      </c>
    </row>
    <row r="78" s="1" customFormat="1" spans="1:2">
      <c r="A78" s="1" t="s">
        <v>40</v>
      </c>
      <c r="B78" s="1" t="s">
        <v>41</v>
      </c>
    </row>
    <row r="80" ht="72.95" customHeight="1" spans="1:8">
      <c r="A80" s="10" t="s">
        <v>42</v>
      </c>
      <c r="B80" s="10"/>
      <c r="C80" s="10"/>
      <c r="D80" s="10"/>
      <c r="E80" s="10"/>
      <c r="F80" s="10"/>
      <c r="G80" s="10"/>
      <c r="H80" s="10"/>
    </row>
    <row r="83" spans="1:12">
      <c r="A83" t="s">
        <v>43</v>
      </c>
      <c r="B83" t="s">
        <v>29</v>
      </c>
      <c r="C83" t="s">
        <v>30</v>
      </c>
      <c r="D83" t="s">
        <v>11</v>
      </c>
      <c r="E83" t="s">
        <v>12</v>
      </c>
      <c r="F83" t="s">
        <v>31</v>
      </c>
      <c r="G83" t="s">
        <v>14</v>
      </c>
      <c r="H83" t="s">
        <v>32</v>
      </c>
      <c r="I83" t="s">
        <v>44</v>
      </c>
      <c r="J83" t="s">
        <v>45</v>
      </c>
      <c r="K83" t="s">
        <v>46</v>
      </c>
      <c r="L83" t="s">
        <v>47</v>
      </c>
    </row>
    <row r="84" spans="1:7">
      <c r="A84">
        <v>0</v>
      </c>
      <c r="B84" s="5">
        <v>488332</v>
      </c>
      <c r="C84" s="5">
        <v>136184</v>
      </c>
      <c r="D84">
        <v>120.3061</v>
      </c>
      <c r="E84">
        <v>47.8453</v>
      </c>
      <c r="F84">
        <v>1.998854</v>
      </c>
      <c r="G84" s="11">
        <f t="shared" ref="G84:G95" si="3">E84/D84</f>
        <v>0.397696376160477</v>
      </c>
    </row>
    <row r="85" spans="1:12">
      <c r="A85">
        <v>1</v>
      </c>
      <c r="B85" s="5">
        <v>263049</v>
      </c>
      <c r="C85" s="5">
        <v>262421</v>
      </c>
      <c r="D85" s="7">
        <v>90.7558</v>
      </c>
      <c r="E85" s="7">
        <v>36.0091</v>
      </c>
      <c r="F85" s="8">
        <v>3.056081</v>
      </c>
      <c r="G85" s="9">
        <f t="shared" si="3"/>
        <v>0.396769132110565</v>
      </c>
      <c r="H85" s="13">
        <f t="shared" ref="H85:H94" si="4">B85/SUM($B$85:$B$94)</f>
        <v>0.479547377018099</v>
      </c>
      <c r="I85" s="9">
        <f>K85/SUM($K$85:$K$94)</f>
        <v>0.076794109905417</v>
      </c>
      <c r="J85" s="9">
        <f>L85/SUM($L$85:$L$94)</f>
        <v>0.0861911765627284</v>
      </c>
      <c r="K85">
        <f>C85*D85</f>
        <v>23816227.7918</v>
      </c>
      <c r="L85">
        <f>C85*E85</f>
        <v>9449544.0311</v>
      </c>
    </row>
    <row r="86" spans="1:12">
      <c r="A86" s="11">
        <v>2</v>
      </c>
      <c r="B86" s="12">
        <v>89573</v>
      </c>
      <c r="C86" s="12">
        <v>89548</v>
      </c>
      <c r="D86" s="7">
        <v>240.7436</v>
      </c>
      <c r="E86" s="7">
        <v>98.2611</v>
      </c>
      <c r="F86" s="8">
        <v>6.671483</v>
      </c>
      <c r="G86" s="9">
        <f t="shared" si="3"/>
        <v>0.40815664466262</v>
      </c>
      <c r="H86" s="13">
        <f t="shared" si="4"/>
        <v>0.163294660696837</v>
      </c>
      <c r="I86" s="9">
        <f t="shared" ref="I86:I94" si="5">K86/SUM($K$85:$K$94)</f>
        <v>0.0695129271245267</v>
      </c>
      <c r="J86" s="9">
        <f t="shared" ref="J86:J94" si="6">L86/SUM($L$85:$L$94)</f>
        <v>0.0802582097979476</v>
      </c>
      <c r="K86">
        <f t="shared" ref="K86:K94" si="7">C86*D86</f>
        <v>21558107.8928</v>
      </c>
      <c r="L86">
        <f t="shared" ref="L86:L94" si="8">C86*E86</f>
        <v>8799084.9828</v>
      </c>
    </row>
    <row r="87" spans="1:12">
      <c r="A87" s="11">
        <v>3</v>
      </c>
      <c r="B87" s="12">
        <v>77424</v>
      </c>
      <c r="C87" s="12">
        <v>77413</v>
      </c>
      <c r="D87" s="7">
        <v>454.0011</v>
      </c>
      <c r="E87" s="7">
        <v>181.3959</v>
      </c>
      <c r="F87" s="8">
        <v>11.285443</v>
      </c>
      <c r="G87" s="9">
        <f t="shared" si="3"/>
        <v>0.399549472457225</v>
      </c>
      <c r="H87" s="13">
        <f t="shared" si="4"/>
        <v>0.141146615718932</v>
      </c>
      <c r="I87" s="9">
        <f t="shared" si="5"/>
        <v>0.113325002859898</v>
      </c>
      <c r="J87" s="9">
        <f t="shared" si="6"/>
        <v>0.128083539619635</v>
      </c>
      <c r="K87">
        <f t="shared" si="7"/>
        <v>35145587.1543</v>
      </c>
      <c r="L87">
        <f t="shared" si="8"/>
        <v>14042400.8067</v>
      </c>
    </row>
    <row r="88" spans="1:12">
      <c r="A88" s="11">
        <v>4</v>
      </c>
      <c r="B88" s="12">
        <v>36311</v>
      </c>
      <c r="C88" s="12">
        <v>36308</v>
      </c>
      <c r="D88" s="7">
        <v>755.7017</v>
      </c>
      <c r="E88" s="7">
        <v>293.2706</v>
      </c>
      <c r="F88" s="8">
        <v>17.108763</v>
      </c>
      <c r="G88" s="9">
        <f t="shared" si="3"/>
        <v>0.388077200302712</v>
      </c>
      <c r="H88" s="13">
        <f t="shared" si="4"/>
        <v>0.066196202254729</v>
      </c>
      <c r="I88" s="9">
        <f t="shared" si="5"/>
        <v>0.0884723700308555</v>
      </c>
      <c r="J88" s="9">
        <f t="shared" si="6"/>
        <v>0.0971231614406824</v>
      </c>
      <c r="K88">
        <f t="shared" si="7"/>
        <v>27438017.3236</v>
      </c>
      <c r="L88">
        <f t="shared" si="8"/>
        <v>10648068.9448</v>
      </c>
    </row>
    <row r="89" spans="1:12">
      <c r="A89" s="11">
        <v>5</v>
      </c>
      <c r="B89" s="12">
        <v>28863</v>
      </c>
      <c r="C89" s="12">
        <v>28860</v>
      </c>
      <c r="D89" s="7">
        <v>1102.6585</v>
      </c>
      <c r="E89" s="7">
        <v>414.8645</v>
      </c>
      <c r="F89" s="8">
        <v>22.688877</v>
      </c>
      <c r="G89" s="9">
        <f t="shared" si="3"/>
        <v>0.376240241198884</v>
      </c>
      <c r="H89" s="13">
        <f t="shared" si="4"/>
        <v>0.0526182420114632</v>
      </c>
      <c r="I89" s="9">
        <f t="shared" si="5"/>
        <v>0.102610615313032</v>
      </c>
      <c r="J89" s="9">
        <f t="shared" si="6"/>
        <v>0.109208025910678</v>
      </c>
      <c r="K89">
        <f t="shared" si="7"/>
        <v>31822724.31</v>
      </c>
      <c r="L89">
        <f t="shared" si="8"/>
        <v>11972989.47</v>
      </c>
    </row>
    <row r="90" spans="1:12">
      <c r="A90" s="11">
        <v>6</v>
      </c>
      <c r="B90" s="12">
        <v>15881</v>
      </c>
      <c r="C90" s="12">
        <v>15880</v>
      </c>
      <c r="D90" s="7">
        <v>1543.7625</v>
      </c>
      <c r="E90" s="7">
        <v>562.4228</v>
      </c>
      <c r="F90" s="8">
        <v>28.926322</v>
      </c>
      <c r="G90" s="9">
        <f t="shared" si="3"/>
        <v>0.364319511582902</v>
      </c>
      <c r="H90" s="13">
        <f t="shared" si="4"/>
        <v>0.0289516093747721</v>
      </c>
      <c r="I90" s="9">
        <f t="shared" si="5"/>
        <v>0.0790470962023139</v>
      </c>
      <c r="J90" s="9">
        <f t="shared" si="6"/>
        <v>0.0814639327830859</v>
      </c>
      <c r="K90">
        <f t="shared" si="7"/>
        <v>24514948.5</v>
      </c>
      <c r="L90">
        <f t="shared" si="8"/>
        <v>8931274.064</v>
      </c>
    </row>
    <row r="91" spans="1:12">
      <c r="A91" s="11">
        <v>7</v>
      </c>
      <c r="B91" s="12">
        <v>12161</v>
      </c>
      <c r="C91" s="12">
        <v>12161</v>
      </c>
      <c r="D91" s="7">
        <v>2052.8089</v>
      </c>
      <c r="E91" s="7">
        <v>721.4438</v>
      </c>
      <c r="F91" s="8">
        <v>35.468875</v>
      </c>
      <c r="G91" s="9">
        <f t="shared" si="3"/>
        <v>0.351442260407191</v>
      </c>
      <c r="H91" s="13">
        <f t="shared" si="4"/>
        <v>0.0221699213907565</v>
      </c>
      <c r="I91" s="9">
        <f t="shared" si="5"/>
        <v>0.0804957119546191</v>
      </c>
      <c r="J91" s="9">
        <f t="shared" si="6"/>
        <v>0.0800246438709794</v>
      </c>
      <c r="K91">
        <f t="shared" si="7"/>
        <v>24964209.0329</v>
      </c>
      <c r="L91">
        <f t="shared" si="8"/>
        <v>8773478.0518</v>
      </c>
    </row>
    <row r="92" spans="1:12">
      <c r="A92" s="11">
        <v>8</v>
      </c>
      <c r="B92" s="12">
        <v>12851</v>
      </c>
      <c r="C92" s="12">
        <v>12850</v>
      </c>
      <c r="D92" s="7">
        <v>2894.8726</v>
      </c>
      <c r="E92" s="7">
        <v>969.549</v>
      </c>
      <c r="F92" s="8">
        <v>43.187315</v>
      </c>
      <c r="G92" s="9">
        <f t="shared" si="3"/>
        <v>0.334919401979901</v>
      </c>
      <c r="H92" s="13">
        <f t="shared" si="4"/>
        <v>0.0234278151297271</v>
      </c>
      <c r="I92" s="9">
        <f t="shared" si="5"/>
        <v>0.119946483136096</v>
      </c>
      <c r="J92" s="9">
        <f t="shared" si="6"/>
        <v>0.113638330981567</v>
      </c>
      <c r="K92">
        <f t="shared" si="7"/>
        <v>37199112.91</v>
      </c>
      <c r="L92">
        <f t="shared" si="8"/>
        <v>12458704.65</v>
      </c>
    </row>
    <row r="93" spans="1:12">
      <c r="A93" s="11">
        <v>9</v>
      </c>
      <c r="B93" s="12">
        <v>8576</v>
      </c>
      <c r="C93" s="12">
        <v>8576</v>
      </c>
      <c r="D93" s="7">
        <v>4814.3403</v>
      </c>
      <c r="E93" s="7">
        <v>1502.6934</v>
      </c>
      <c r="F93" s="8">
        <v>59.779617</v>
      </c>
      <c r="G93" s="9">
        <f t="shared" si="3"/>
        <v>0.312128621236019</v>
      </c>
      <c r="H93" s="13">
        <f t="shared" si="4"/>
        <v>0.0156343430513221</v>
      </c>
      <c r="I93" s="9">
        <f t="shared" si="5"/>
        <v>0.133130171917955</v>
      </c>
      <c r="J93" s="9">
        <f t="shared" si="6"/>
        <v>0.117545797661804</v>
      </c>
      <c r="K93">
        <f t="shared" si="7"/>
        <v>41287782.4128</v>
      </c>
      <c r="L93">
        <f t="shared" si="8"/>
        <v>12887098.5984</v>
      </c>
    </row>
    <row r="94" spans="1:12">
      <c r="A94" s="11">
        <v>10</v>
      </c>
      <c r="B94" s="12">
        <v>3847</v>
      </c>
      <c r="C94" s="12">
        <v>3845</v>
      </c>
      <c r="D94" s="7">
        <v>11023.1991</v>
      </c>
      <c r="E94" s="7">
        <v>3035.6461</v>
      </c>
      <c r="F94" s="8">
        <v>99.824447</v>
      </c>
      <c r="G94" s="9">
        <f t="shared" si="3"/>
        <v>0.275387033515525</v>
      </c>
      <c r="H94" s="13">
        <f t="shared" si="4"/>
        <v>0.0070132133533624</v>
      </c>
      <c r="I94" s="9">
        <f t="shared" si="5"/>
        <v>0.136665511555287</v>
      </c>
      <c r="J94" s="9">
        <f t="shared" si="6"/>
        <v>0.106463181370893</v>
      </c>
      <c r="K94">
        <f t="shared" si="7"/>
        <v>42384200.5395</v>
      </c>
      <c r="L94">
        <f t="shared" si="8"/>
        <v>11672059.2545</v>
      </c>
    </row>
    <row r="95" spans="1:7">
      <c r="A95" t="s">
        <v>48</v>
      </c>
      <c r="B95" s="5">
        <v>1423</v>
      </c>
      <c r="C95" s="5">
        <v>996</v>
      </c>
      <c r="D95">
        <v>48.2845</v>
      </c>
      <c r="E95">
        <v>22.92</v>
      </c>
      <c r="F95">
        <v>1.017068</v>
      </c>
      <c r="G95" s="11">
        <f t="shared" si="3"/>
        <v>0.474686493595253</v>
      </c>
    </row>
  </sheetData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A4" sqref="A4"/>
    </sheetView>
  </sheetViews>
  <sheetFormatPr defaultColWidth="9" defaultRowHeight="14.4"/>
  <cols>
    <col min="1" max="1" width="11.5" customWidth="1"/>
    <col min="2" max="2" width="9.62962962962963" customWidth="1"/>
    <col min="10" max="10" width="11.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93" customHeight="1" spans="1:8">
      <c r="A4" s="2" t="s">
        <v>5</v>
      </c>
      <c r="B4" s="3" t="s">
        <v>54</v>
      </c>
      <c r="C4" s="4"/>
      <c r="D4" s="4"/>
      <c r="E4" s="4"/>
      <c r="F4" s="4"/>
      <c r="G4" s="4"/>
      <c r="H4" s="4"/>
    </row>
    <row r="6" s="1" customFormat="1" spans="1:2">
      <c r="A6" s="1" t="s">
        <v>7</v>
      </c>
      <c r="B6" s="1" t="s">
        <v>8</v>
      </c>
    </row>
    <row r="8" spans="1:2">
      <c r="A8" t="s">
        <v>9</v>
      </c>
      <c r="B8" s="5">
        <v>2206417</v>
      </c>
    </row>
    <row r="9" spans="9:10">
      <c r="I9" s="5"/>
      <c r="J9" s="5"/>
    </row>
    <row r="10" ht="30" customHeight="1" spans="1:5">
      <c r="A10" s="6" t="s">
        <v>10</v>
      </c>
      <c r="B10" t="s">
        <v>11</v>
      </c>
      <c r="C10" t="s">
        <v>12</v>
      </c>
      <c r="D10" s="6" t="s">
        <v>13</v>
      </c>
      <c r="E10" t="s">
        <v>14</v>
      </c>
    </row>
    <row r="11" spans="1:5">
      <c r="A11" s="5">
        <v>1344723</v>
      </c>
      <c r="B11" s="7">
        <v>619.6651</v>
      </c>
      <c r="C11" s="7">
        <v>218.2467</v>
      </c>
      <c r="D11" s="8">
        <v>8.104454</v>
      </c>
      <c r="E11" s="9">
        <f>C11/B11</f>
        <v>0.35220105182622</v>
      </c>
    </row>
    <row r="14" s="1" customFormat="1" spans="1:2">
      <c r="A14" s="1" t="s">
        <v>15</v>
      </c>
      <c r="B14" s="1" t="s">
        <v>16</v>
      </c>
    </row>
    <row r="15" ht="50.1" customHeight="1" spans="1:6">
      <c r="A15" s="10" t="s">
        <v>17</v>
      </c>
      <c r="B15" s="10"/>
      <c r="C15" s="10"/>
      <c r="D15" s="10"/>
      <c r="E15" s="10"/>
      <c r="F15" s="10"/>
    </row>
    <row r="17" ht="43.2" spans="1:8">
      <c r="A17" t="s">
        <v>18</v>
      </c>
      <c r="B17" t="s">
        <v>19</v>
      </c>
      <c r="C17" t="s">
        <v>20</v>
      </c>
      <c r="D17" s="6" t="s">
        <v>10</v>
      </c>
      <c r="E17" t="s">
        <v>11</v>
      </c>
      <c r="F17" t="s">
        <v>12</v>
      </c>
      <c r="G17" s="6" t="s">
        <v>13</v>
      </c>
      <c r="H17" t="s">
        <v>14</v>
      </c>
    </row>
    <row r="18" spans="1:10">
      <c r="A18" s="11" t="s">
        <v>21</v>
      </c>
      <c r="B18" s="11">
        <v>20</v>
      </c>
      <c r="C18" s="12">
        <v>48357</v>
      </c>
      <c r="D18" s="12">
        <v>38468</v>
      </c>
      <c r="E18" s="7">
        <v>208.1786</v>
      </c>
      <c r="F18" s="7">
        <v>94.3205</v>
      </c>
      <c r="G18" s="8">
        <v>3.548325</v>
      </c>
      <c r="H18" s="9">
        <f t="shared" ref="H18:H62" si="0">F18/E18</f>
        <v>0.453074907795518</v>
      </c>
      <c r="J18" s="7"/>
    </row>
    <row r="19" spans="1:10">
      <c r="A19" s="11" t="s">
        <v>21</v>
      </c>
      <c r="B19" s="11">
        <v>25</v>
      </c>
      <c r="C19" s="12">
        <v>96361</v>
      </c>
      <c r="D19" s="12">
        <v>72999</v>
      </c>
      <c r="E19" s="7">
        <v>366.54</v>
      </c>
      <c r="F19" s="7">
        <v>156.0756</v>
      </c>
      <c r="G19" s="8">
        <v>5.164468</v>
      </c>
      <c r="H19" s="9">
        <f t="shared" si="0"/>
        <v>0.425807824521198</v>
      </c>
      <c r="J19" s="7"/>
    </row>
    <row r="20" spans="1:10">
      <c r="A20" s="11" t="s">
        <v>21</v>
      </c>
      <c r="B20" s="11">
        <v>30</v>
      </c>
      <c r="C20" s="12">
        <v>168242</v>
      </c>
      <c r="D20" s="12">
        <v>113810</v>
      </c>
      <c r="E20" s="7">
        <v>472.4028</v>
      </c>
      <c r="F20" s="7">
        <v>192.1261</v>
      </c>
      <c r="G20" s="8">
        <v>6.708074</v>
      </c>
      <c r="H20" s="9">
        <f t="shared" si="0"/>
        <v>0.406699748604369</v>
      </c>
      <c r="J20" s="7"/>
    </row>
    <row r="21" spans="1:10">
      <c r="A21" s="11" t="s">
        <v>21</v>
      </c>
      <c r="B21" s="11">
        <v>35</v>
      </c>
      <c r="C21" s="12">
        <v>110860</v>
      </c>
      <c r="D21" s="12">
        <v>77059</v>
      </c>
      <c r="E21" s="7">
        <v>577.6482</v>
      </c>
      <c r="F21" s="7">
        <v>226.3011</v>
      </c>
      <c r="G21" s="8">
        <v>8.210994</v>
      </c>
      <c r="H21" s="9">
        <f t="shared" si="0"/>
        <v>0.391762841120253</v>
      </c>
      <c r="J21" s="7"/>
    </row>
    <row r="22" spans="1:10">
      <c r="A22" s="11" t="s">
        <v>21</v>
      </c>
      <c r="B22" s="11">
        <v>40</v>
      </c>
      <c r="C22" s="12">
        <v>121945</v>
      </c>
      <c r="D22" s="12">
        <v>79404</v>
      </c>
      <c r="E22" s="7">
        <v>601.7447</v>
      </c>
      <c r="F22" s="7">
        <v>227.9114</v>
      </c>
      <c r="G22" s="8">
        <v>8.094705</v>
      </c>
      <c r="H22" s="9">
        <f t="shared" si="0"/>
        <v>0.378750988583697</v>
      </c>
      <c r="J22" s="7"/>
    </row>
    <row r="23" spans="1:10">
      <c r="A23" s="11" t="s">
        <v>21</v>
      </c>
      <c r="B23" s="11">
        <v>45</v>
      </c>
      <c r="C23" s="12">
        <v>102402</v>
      </c>
      <c r="D23" s="12">
        <v>67278</v>
      </c>
      <c r="E23" s="7">
        <v>644.8751</v>
      </c>
      <c r="F23" s="7">
        <v>237.7237</v>
      </c>
      <c r="G23" s="8">
        <v>8.230877</v>
      </c>
      <c r="H23" s="9">
        <f t="shared" si="0"/>
        <v>0.368635259758052</v>
      </c>
      <c r="J23" s="7"/>
    </row>
    <row r="24" spans="1:10">
      <c r="A24" s="11" t="s">
        <v>21</v>
      </c>
      <c r="B24" s="11">
        <v>50</v>
      </c>
      <c r="C24" s="12">
        <v>101990</v>
      </c>
      <c r="D24" s="12">
        <v>65435</v>
      </c>
      <c r="E24" s="7">
        <v>635.3399</v>
      </c>
      <c r="F24" s="7">
        <v>229.5129</v>
      </c>
      <c r="G24" s="8">
        <v>8.107694</v>
      </c>
      <c r="H24" s="9">
        <f t="shared" si="0"/>
        <v>0.361244272553951</v>
      </c>
      <c r="J24" s="7"/>
    </row>
    <row r="25" spans="1:10">
      <c r="A25" s="11" t="s">
        <v>21</v>
      </c>
      <c r="B25" s="11">
        <v>55</v>
      </c>
      <c r="C25" s="12">
        <v>69218</v>
      </c>
      <c r="D25" s="12">
        <v>45351</v>
      </c>
      <c r="E25" s="7">
        <v>735.0345</v>
      </c>
      <c r="F25" s="7">
        <v>251.2481</v>
      </c>
      <c r="G25" s="8">
        <v>9.514233</v>
      </c>
      <c r="H25" s="9">
        <f t="shared" si="0"/>
        <v>0.341818105136562</v>
      </c>
      <c r="J25" s="7"/>
    </row>
    <row r="26" spans="1:10">
      <c r="A26" s="11" t="s">
        <v>21</v>
      </c>
      <c r="B26" s="11">
        <v>60</v>
      </c>
      <c r="C26" s="12">
        <v>62795</v>
      </c>
      <c r="D26" s="12">
        <v>39195</v>
      </c>
      <c r="E26" s="7">
        <v>723.7106</v>
      </c>
      <c r="F26" s="7">
        <v>238.1015</v>
      </c>
      <c r="G26" s="8">
        <v>9.527286</v>
      </c>
      <c r="H26" s="9">
        <f t="shared" si="0"/>
        <v>0.329000984647731</v>
      </c>
      <c r="J26" s="7"/>
    </row>
    <row r="27" spans="1:10">
      <c r="A27" s="11" t="s">
        <v>21</v>
      </c>
      <c r="B27" s="11">
        <v>65</v>
      </c>
      <c r="C27" s="12">
        <v>45665</v>
      </c>
      <c r="D27" s="12">
        <v>27890</v>
      </c>
      <c r="E27" s="7">
        <v>838.078</v>
      </c>
      <c r="F27" s="7">
        <v>266.839</v>
      </c>
      <c r="G27" s="8">
        <v>10.950519</v>
      </c>
      <c r="H27" s="9">
        <f t="shared" si="0"/>
        <v>0.318393991967335</v>
      </c>
      <c r="J27" s="7"/>
    </row>
    <row r="28" spans="1:10">
      <c r="A28" s="11" t="s">
        <v>21</v>
      </c>
      <c r="B28" s="11">
        <v>70</v>
      </c>
      <c r="C28" s="12">
        <v>30167</v>
      </c>
      <c r="D28" s="12">
        <v>17569</v>
      </c>
      <c r="E28" s="7">
        <v>930.3585</v>
      </c>
      <c r="F28" s="7">
        <v>279.8074</v>
      </c>
      <c r="G28" s="8">
        <v>11.967613</v>
      </c>
      <c r="H28" s="9">
        <f t="shared" si="0"/>
        <v>0.300752236906526</v>
      </c>
      <c r="J28" s="7"/>
    </row>
    <row r="29" spans="1:10">
      <c r="A29" s="11" t="s">
        <v>21</v>
      </c>
      <c r="B29" s="11">
        <v>75</v>
      </c>
      <c r="C29" s="12">
        <v>14487</v>
      </c>
      <c r="D29" s="12">
        <v>8345</v>
      </c>
      <c r="E29" s="7">
        <v>1162.1937</v>
      </c>
      <c r="F29" s="7">
        <v>333.0049</v>
      </c>
      <c r="G29" s="8">
        <v>13.017136</v>
      </c>
      <c r="H29" s="9">
        <f t="shared" si="0"/>
        <v>0.28653132433948</v>
      </c>
      <c r="J29" s="7"/>
    </row>
    <row r="30" spans="1:10">
      <c r="A30" s="11" t="s">
        <v>21</v>
      </c>
      <c r="B30" s="11">
        <v>80</v>
      </c>
      <c r="C30" s="12">
        <v>7391</v>
      </c>
      <c r="D30" s="12">
        <v>3929</v>
      </c>
      <c r="E30" s="7">
        <v>1207.5853</v>
      </c>
      <c r="F30" s="7">
        <v>360.6858</v>
      </c>
      <c r="G30" s="8">
        <v>14.032323</v>
      </c>
      <c r="H30" s="9">
        <f t="shared" si="0"/>
        <v>0.298683496726898</v>
      </c>
      <c r="J30" s="7"/>
    </row>
    <row r="31" spans="1:10">
      <c r="A31" s="11" t="s">
        <v>21</v>
      </c>
      <c r="B31" s="11">
        <v>85</v>
      </c>
      <c r="C31" s="12">
        <v>809</v>
      </c>
      <c r="D31" s="11">
        <v>400</v>
      </c>
      <c r="E31" s="7">
        <v>1040.7598</v>
      </c>
      <c r="F31" s="7">
        <v>329.9554</v>
      </c>
      <c r="G31" s="8">
        <v>13.735</v>
      </c>
      <c r="H31" s="9">
        <f t="shared" si="0"/>
        <v>0.317033190559436</v>
      </c>
      <c r="J31" s="7"/>
    </row>
    <row r="32" spans="1:8">
      <c r="A32" s="11" t="s">
        <v>21</v>
      </c>
      <c r="B32" s="11" t="s">
        <v>22</v>
      </c>
      <c r="C32" s="12">
        <v>123203</v>
      </c>
      <c r="D32" s="12">
        <v>41709</v>
      </c>
      <c r="E32" s="7">
        <v>633.7651</v>
      </c>
      <c r="F32" s="7">
        <v>231.7287</v>
      </c>
      <c r="G32" s="8">
        <v>7.941571</v>
      </c>
      <c r="H32" s="9">
        <f t="shared" si="0"/>
        <v>0.365638152053497</v>
      </c>
    </row>
    <row r="33" spans="1:8">
      <c r="A33" s="11" t="s">
        <v>23</v>
      </c>
      <c r="B33" s="11">
        <v>20</v>
      </c>
      <c r="C33" s="12">
        <v>31926</v>
      </c>
      <c r="D33" s="12">
        <v>24771</v>
      </c>
      <c r="E33" s="7">
        <v>166.6572</v>
      </c>
      <c r="F33" s="7">
        <v>74.4587</v>
      </c>
      <c r="G33" s="8">
        <v>2.805457</v>
      </c>
      <c r="H33" s="9">
        <f t="shared" si="0"/>
        <v>0.446777576966372</v>
      </c>
    </row>
    <row r="34" spans="1:8">
      <c r="A34" s="11" t="s">
        <v>23</v>
      </c>
      <c r="B34" s="11">
        <v>25</v>
      </c>
      <c r="C34" s="12">
        <v>62184</v>
      </c>
      <c r="D34" s="12">
        <v>46247</v>
      </c>
      <c r="E34" s="7">
        <v>319.1249</v>
      </c>
      <c r="F34" s="7">
        <v>131.6828</v>
      </c>
      <c r="G34" s="8">
        <v>4.040002</v>
      </c>
      <c r="H34" s="9">
        <f t="shared" si="0"/>
        <v>0.412637183748432</v>
      </c>
    </row>
    <row r="35" spans="1:8">
      <c r="A35" s="11" t="s">
        <v>23</v>
      </c>
      <c r="B35" s="11">
        <v>30</v>
      </c>
      <c r="C35" s="12">
        <v>125933</v>
      </c>
      <c r="D35" s="12">
        <v>76078</v>
      </c>
      <c r="E35" s="7">
        <v>427.4594</v>
      </c>
      <c r="F35" s="7">
        <v>165.8871</v>
      </c>
      <c r="G35" s="8">
        <v>5.65601</v>
      </c>
      <c r="H35" s="9">
        <f t="shared" si="0"/>
        <v>0.388076855954039</v>
      </c>
    </row>
    <row r="36" spans="1:8">
      <c r="A36" s="11" t="s">
        <v>23</v>
      </c>
      <c r="B36" s="11">
        <v>35</v>
      </c>
      <c r="C36" s="12">
        <v>82906</v>
      </c>
      <c r="D36" s="12">
        <v>52901</v>
      </c>
      <c r="E36" s="7">
        <v>523.9828</v>
      </c>
      <c r="F36" s="7">
        <v>193.1535</v>
      </c>
      <c r="G36" s="8">
        <v>7.116897</v>
      </c>
      <c r="H36" s="9">
        <f t="shared" si="0"/>
        <v>0.368625649544222</v>
      </c>
    </row>
    <row r="37" spans="1:8">
      <c r="A37" s="11" t="s">
        <v>23</v>
      </c>
      <c r="B37" s="11">
        <v>40</v>
      </c>
      <c r="C37" s="12">
        <v>111955</v>
      </c>
      <c r="D37" s="12">
        <v>61622</v>
      </c>
      <c r="E37" s="7">
        <v>561.2817</v>
      </c>
      <c r="F37" s="7">
        <v>198.032</v>
      </c>
      <c r="G37" s="8">
        <v>7.30885</v>
      </c>
      <c r="H37" s="9">
        <f t="shared" si="0"/>
        <v>0.352821052245245</v>
      </c>
    </row>
    <row r="38" spans="1:8">
      <c r="A38" s="11" t="s">
        <v>23</v>
      </c>
      <c r="B38" s="11">
        <v>45</v>
      </c>
      <c r="C38" s="12">
        <v>96628</v>
      </c>
      <c r="D38" s="12">
        <v>58121</v>
      </c>
      <c r="E38" s="7">
        <v>632.7434</v>
      </c>
      <c r="F38" s="7">
        <v>217.4201</v>
      </c>
      <c r="G38" s="8">
        <v>7.885222</v>
      </c>
      <c r="H38" s="9">
        <f t="shared" si="0"/>
        <v>0.343614963032408</v>
      </c>
    </row>
    <row r="39" spans="1:8">
      <c r="A39" s="11" t="s">
        <v>23</v>
      </c>
      <c r="B39" s="11">
        <v>50</v>
      </c>
      <c r="C39" s="12">
        <v>99840</v>
      </c>
      <c r="D39" s="12">
        <v>60077</v>
      </c>
      <c r="E39" s="7">
        <v>629.9789</v>
      </c>
      <c r="F39" s="7">
        <v>213.9325</v>
      </c>
      <c r="G39" s="8">
        <v>7.779333</v>
      </c>
      <c r="H39" s="9">
        <f t="shared" si="0"/>
        <v>0.339586770287068</v>
      </c>
    </row>
    <row r="40" spans="1:8">
      <c r="A40" s="11" t="s">
        <v>23</v>
      </c>
      <c r="B40" s="11">
        <v>55</v>
      </c>
      <c r="C40" s="12">
        <v>68570</v>
      </c>
      <c r="D40" s="12">
        <v>44104</v>
      </c>
      <c r="E40" s="7">
        <v>768.315</v>
      </c>
      <c r="F40" s="7">
        <v>248.4053</v>
      </c>
      <c r="G40" s="8">
        <v>9.357359</v>
      </c>
      <c r="H40" s="9">
        <f t="shared" si="0"/>
        <v>0.323311792689196</v>
      </c>
    </row>
    <row r="41" spans="1:8">
      <c r="A41" s="11" t="s">
        <v>23</v>
      </c>
      <c r="B41" s="11">
        <v>60</v>
      </c>
      <c r="C41" s="12">
        <v>74971</v>
      </c>
      <c r="D41" s="12">
        <v>45469</v>
      </c>
      <c r="E41" s="7">
        <v>740.337</v>
      </c>
      <c r="F41" s="7">
        <v>234.2151</v>
      </c>
      <c r="G41" s="8">
        <v>9.346323</v>
      </c>
      <c r="H41" s="9">
        <f t="shared" si="0"/>
        <v>0.316362818554253</v>
      </c>
    </row>
    <row r="42" spans="1:8">
      <c r="A42" s="11" t="s">
        <v>23</v>
      </c>
      <c r="B42" s="11">
        <v>65</v>
      </c>
      <c r="C42" s="12">
        <v>55616</v>
      </c>
      <c r="D42" s="12">
        <v>35352</v>
      </c>
      <c r="E42" s="7">
        <v>866.2727</v>
      </c>
      <c r="F42" s="7">
        <v>269.4859</v>
      </c>
      <c r="G42" s="8">
        <v>11.151533</v>
      </c>
      <c r="H42" s="9">
        <f t="shared" si="0"/>
        <v>0.311086682057509</v>
      </c>
    </row>
    <row r="43" spans="1:8">
      <c r="A43" s="11" t="s">
        <v>23</v>
      </c>
      <c r="B43" s="11">
        <v>70</v>
      </c>
      <c r="C43" s="12">
        <v>40152</v>
      </c>
      <c r="D43" s="12">
        <v>24641</v>
      </c>
      <c r="E43" s="7">
        <v>994.0162</v>
      </c>
      <c r="F43" s="7">
        <v>296.4167</v>
      </c>
      <c r="G43" s="8">
        <v>12.193336</v>
      </c>
      <c r="H43" s="9">
        <f t="shared" si="0"/>
        <v>0.298201075596152</v>
      </c>
    </row>
    <row r="44" spans="1:8">
      <c r="A44" s="11" t="s">
        <v>23</v>
      </c>
      <c r="B44" s="11">
        <v>75</v>
      </c>
      <c r="C44" s="12">
        <v>20120</v>
      </c>
      <c r="D44" s="12">
        <v>12217</v>
      </c>
      <c r="E44" s="7">
        <v>1149.6666</v>
      </c>
      <c r="F44" s="7">
        <v>341.4428</v>
      </c>
      <c r="G44" s="8">
        <v>13.187689</v>
      </c>
      <c r="H44" s="9">
        <f t="shared" si="0"/>
        <v>0.296992884719796</v>
      </c>
    </row>
    <row r="45" spans="1:8">
      <c r="A45" s="11" t="s">
        <v>23</v>
      </c>
      <c r="B45" s="11">
        <v>80</v>
      </c>
      <c r="C45" s="12">
        <v>10776</v>
      </c>
      <c r="D45" s="12">
        <v>6119</v>
      </c>
      <c r="E45" s="7">
        <v>1260.6834</v>
      </c>
      <c r="F45" s="7">
        <v>364.109</v>
      </c>
      <c r="G45" s="8">
        <v>13.748978</v>
      </c>
      <c r="H45" s="9">
        <f t="shared" si="0"/>
        <v>0.288818747038313</v>
      </c>
    </row>
    <row r="46" spans="1:8">
      <c r="A46" s="11" t="s">
        <v>23</v>
      </c>
      <c r="B46" s="11">
        <v>85</v>
      </c>
      <c r="C46" s="12">
        <v>1285</v>
      </c>
      <c r="D46" s="12">
        <v>668</v>
      </c>
      <c r="E46" s="7">
        <v>1192.3802</v>
      </c>
      <c r="F46" s="7">
        <v>360.1084</v>
      </c>
      <c r="G46" s="8">
        <v>13.270958</v>
      </c>
      <c r="H46" s="9">
        <f t="shared" si="0"/>
        <v>0.302008034014654</v>
      </c>
    </row>
    <row r="47" spans="1:8">
      <c r="A47" s="11" t="s">
        <v>23</v>
      </c>
      <c r="B47" s="11" t="s">
        <v>22</v>
      </c>
      <c r="C47" s="12">
        <v>85386</v>
      </c>
      <c r="D47" s="12">
        <v>31294</v>
      </c>
      <c r="E47" s="7">
        <v>773.6014</v>
      </c>
      <c r="F47" s="7">
        <v>270.3141</v>
      </c>
      <c r="G47" s="8">
        <v>8.933597</v>
      </c>
      <c r="H47" s="9">
        <f t="shared" si="0"/>
        <v>0.349422971571665</v>
      </c>
    </row>
    <row r="48" spans="1:8">
      <c r="A48" s="11" t="s">
        <v>24</v>
      </c>
      <c r="B48" s="11">
        <v>20</v>
      </c>
      <c r="C48" s="12">
        <v>730</v>
      </c>
      <c r="D48" s="11">
        <v>340</v>
      </c>
      <c r="E48" s="7">
        <v>685.2888</v>
      </c>
      <c r="F48" s="7">
        <v>258.6954</v>
      </c>
      <c r="G48" s="8">
        <v>9.923529</v>
      </c>
      <c r="H48" s="9">
        <f t="shared" si="0"/>
        <v>0.377498362734076</v>
      </c>
    </row>
    <row r="49" spans="1:8">
      <c r="A49" s="11" t="s">
        <v>24</v>
      </c>
      <c r="B49" s="11">
        <v>25</v>
      </c>
      <c r="C49" s="12">
        <v>3602</v>
      </c>
      <c r="D49" s="12">
        <v>1934</v>
      </c>
      <c r="E49" s="7">
        <v>668.4935</v>
      </c>
      <c r="F49" s="7">
        <v>270.2779</v>
      </c>
      <c r="G49" s="8">
        <v>10.405894</v>
      </c>
      <c r="H49" s="9">
        <f t="shared" si="0"/>
        <v>0.404308942420532</v>
      </c>
    </row>
    <row r="50" spans="1:8">
      <c r="A50" s="11" t="s">
        <v>24</v>
      </c>
      <c r="B50" s="11">
        <v>30</v>
      </c>
      <c r="C50" s="12">
        <v>6745</v>
      </c>
      <c r="D50" s="12">
        <v>3917</v>
      </c>
      <c r="E50" s="7">
        <v>749.5173</v>
      </c>
      <c r="F50" s="7">
        <v>293.8671</v>
      </c>
      <c r="G50" s="8">
        <v>12.045187</v>
      </c>
      <c r="H50" s="9">
        <f t="shared" si="0"/>
        <v>0.392075139559821</v>
      </c>
    </row>
    <row r="51" spans="1:8">
      <c r="A51" s="11" t="s">
        <v>24</v>
      </c>
      <c r="B51" s="11">
        <v>35</v>
      </c>
      <c r="C51" s="12">
        <v>5842</v>
      </c>
      <c r="D51" s="12">
        <v>3718</v>
      </c>
      <c r="E51" s="7">
        <v>945.0696</v>
      </c>
      <c r="F51" s="7">
        <v>340.2369</v>
      </c>
      <c r="G51" s="8">
        <v>14.369015</v>
      </c>
      <c r="H51" s="9">
        <f t="shared" si="0"/>
        <v>0.360012532410311</v>
      </c>
    </row>
    <row r="52" spans="1:8">
      <c r="A52" s="11" t="s">
        <v>24</v>
      </c>
      <c r="B52" s="11">
        <v>40</v>
      </c>
      <c r="C52" s="12">
        <v>6591</v>
      </c>
      <c r="D52" s="12">
        <v>4423</v>
      </c>
      <c r="E52" s="7">
        <v>1008.9844</v>
      </c>
      <c r="F52" s="7">
        <v>358.712</v>
      </c>
      <c r="G52" s="8">
        <v>14.76803</v>
      </c>
      <c r="H52" s="9">
        <f t="shared" si="0"/>
        <v>0.355517885112991</v>
      </c>
    </row>
    <row r="53" spans="1:8">
      <c r="A53" s="11" t="s">
        <v>24</v>
      </c>
      <c r="B53" s="11">
        <v>45</v>
      </c>
      <c r="C53" s="12">
        <v>9301</v>
      </c>
      <c r="D53" s="12">
        <v>5788</v>
      </c>
      <c r="E53" s="7">
        <v>1029.3953</v>
      </c>
      <c r="F53" s="7">
        <v>334.8935</v>
      </c>
      <c r="G53" s="8">
        <v>14.134588</v>
      </c>
      <c r="H53" s="9">
        <f t="shared" si="0"/>
        <v>0.325330317711767</v>
      </c>
    </row>
    <row r="54" spans="1:8">
      <c r="A54" s="11" t="s">
        <v>24</v>
      </c>
      <c r="B54" s="11">
        <v>50</v>
      </c>
      <c r="C54" s="12">
        <v>8907</v>
      </c>
      <c r="D54" s="11">
        <v>5854</v>
      </c>
      <c r="E54" s="7">
        <v>1059.5303</v>
      </c>
      <c r="F54" s="7">
        <v>341.2963</v>
      </c>
      <c r="G54" s="8">
        <v>14.435428</v>
      </c>
      <c r="H54" s="9">
        <f t="shared" si="0"/>
        <v>0.322120377303037</v>
      </c>
    </row>
    <row r="55" spans="1:8">
      <c r="A55" s="11" t="s">
        <v>24</v>
      </c>
      <c r="B55" s="11">
        <v>55</v>
      </c>
      <c r="C55" s="12">
        <v>8624</v>
      </c>
      <c r="D55" s="11">
        <v>6001</v>
      </c>
      <c r="E55" s="7">
        <v>1189.4462</v>
      </c>
      <c r="F55" s="7">
        <v>355.9771</v>
      </c>
      <c r="G55" s="8">
        <v>15.993001</v>
      </c>
      <c r="H55" s="9">
        <f t="shared" si="0"/>
        <v>0.299279698400819</v>
      </c>
    </row>
    <row r="56" spans="1:8">
      <c r="A56" s="11" t="s">
        <v>24</v>
      </c>
      <c r="B56" s="11">
        <v>60</v>
      </c>
      <c r="C56" s="11">
        <v>8187</v>
      </c>
      <c r="D56" s="11">
        <v>5561</v>
      </c>
      <c r="E56" s="7">
        <v>1249.2635</v>
      </c>
      <c r="F56" s="7">
        <v>358.449</v>
      </c>
      <c r="G56" s="8">
        <v>16.913324</v>
      </c>
      <c r="H56" s="9">
        <f t="shared" si="0"/>
        <v>0.28692825812969</v>
      </c>
    </row>
    <row r="57" spans="1:8">
      <c r="A57" s="11" t="s">
        <v>24</v>
      </c>
      <c r="B57" s="11">
        <v>65</v>
      </c>
      <c r="C57" s="11">
        <v>6560</v>
      </c>
      <c r="D57" s="11">
        <v>4435</v>
      </c>
      <c r="E57" s="7">
        <v>1311.6503</v>
      </c>
      <c r="F57" s="7">
        <v>367.6873</v>
      </c>
      <c r="G57" s="8">
        <v>17.954002</v>
      </c>
      <c r="H57" s="9">
        <f t="shared" si="0"/>
        <v>0.280324183968852</v>
      </c>
    </row>
    <row r="58" spans="1:8">
      <c r="A58" s="11" t="s">
        <v>24</v>
      </c>
      <c r="B58" s="11">
        <v>70</v>
      </c>
      <c r="C58" s="11">
        <v>5862</v>
      </c>
      <c r="D58" s="11">
        <v>3893</v>
      </c>
      <c r="E58" s="7">
        <v>1442.707</v>
      </c>
      <c r="F58" s="7">
        <v>376.394</v>
      </c>
      <c r="G58" s="8">
        <v>19.238119</v>
      </c>
      <c r="H58" s="9">
        <f t="shared" si="0"/>
        <v>0.260894277216372</v>
      </c>
    </row>
    <row r="59" spans="1:8">
      <c r="A59" s="11" t="s">
        <v>24</v>
      </c>
      <c r="B59" s="11">
        <v>75</v>
      </c>
      <c r="C59" s="11">
        <v>4135</v>
      </c>
      <c r="D59" s="11">
        <v>2652</v>
      </c>
      <c r="E59" s="7">
        <v>1526.0202</v>
      </c>
      <c r="F59" s="7">
        <v>398.8609</v>
      </c>
      <c r="G59" s="8">
        <v>20.148944</v>
      </c>
      <c r="H59" s="9">
        <f t="shared" si="0"/>
        <v>0.26137327671023</v>
      </c>
    </row>
    <row r="60" spans="1:8">
      <c r="A60" s="11" t="s">
        <v>24</v>
      </c>
      <c r="B60" s="11">
        <v>80</v>
      </c>
      <c r="C60" s="11">
        <v>2004</v>
      </c>
      <c r="D60" s="11">
        <v>1173</v>
      </c>
      <c r="E60" s="7">
        <v>1471.1402</v>
      </c>
      <c r="F60" s="7">
        <v>409.2776</v>
      </c>
      <c r="G60" s="8">
        <v>19.070758</v>
      </c>
      <c r="H60" s="9">
        <f t="shared" si="0"/>
        <v>0.278204347892879</v>
      </c>
    </row>
    <row r="61" spans="1:8">
      <c r="A61" s="11" t="s">
        <v>24</v>
      </c>
      <c r="B61" s="11">
        <v>85</v>
      </c>
      <c r="C61" s="11">
        <v>263</v>
      </c>
      <c r="D61" s="11">
        <v>152</v>
      </c>
      <c r="E61" s="7">
        <v>1489.1723</v>
      </c>
      <c r="F61" s="7">
        <v>349.0638</v>
      </c>
      <c r="G61" s="8">
        <v>19.782894</v>
      </c>
      <c r="H61" s="9">
        <f t="shared" si="0"/>
        <v>0.234401217374242</v>
      </c>
    </row>
    <row r="62" spans="1:8">
      <c r="A62" s="11" t="s">
        <v>24</v>
      </c>
      <c r="B62" s="11" t="s">
        <v>22</v>
      </c>
      <c r="C62" s="12">
        <v>56924</v>
      </c>
      <c r="D62" s="12">
        <v>16360</v>
      </c>
      <c r="E62" s="7">
        <v>666.1228</v>
      </c>
      <c r="F62" s="7">
        <v>220.1781</v>
      </c>
      <c r="G62" s="8">
        <v>9.54676</v>
      </c>
      <c r="H62" s="9">
        <f t="shared" si="0"/>
        <v>0.330536801923009</v>
      </c>
    </row>
    <row r="65" s="1" customFormat="1" spans="1:2">
      <c r="A65" s="1" t="s">
        <v>25</v>
      </c>
      <c r="B65" s="1" t="s">
        <v>26</v>
      </c>
    </row>
    <row r="66" ht="153" customHeight="1" spans="1:8">
      <c r="A66" s="10" t="s">
        <v>27</v>
      </c>
      <c r="B66" s="4"/>
      <c r="C66" s="4"/>
      <c r="D66" s="4"/>
      <c r="E66" s="4"/>
      <c r="F66" s="4"/>
      <c r="G66" s="4"/>
      <c r="H66" s="4"/>
    </row>
    <row r="68" spans="1:9">
      <c r="A68" t="s">
        <v>28</v>
      </c>
      <c r="B68" t="s">
        <v>29</v>
      </c>
      <c r="C68" t="s">
        <v>30</v>
      </c>
      <c r="D68" t="s">
        <v>11</v>
      </c>
      <c r="E68" t="s">
        <v>12</v>
      </c>
      <c r="F68" t="s">
        <v>31</v>
      </c>
      <c r="G68" t="s">
        <v>14</v>
      </c>
      <c r="I68" t="s">
        <v>32</v>
      </c>
    </row>
    <row r="69" spans="1:9">
      <c r="A69" s="11" t="s">
        <v>33</v>
      </c>
      <c r="B69" s="12">
        <v>650594</v>
      </c>
      <c r="C69" s="11">
        <v>0</v>
      </c>
      <c r="D69" s="11">
        <v>0</v>
      </c>
      <c r="E69" s="11">
        <v>0</v>
      </c>
      <c r="F69" s="11">
        <v>0</v>
      </c>
      <c r="G69" s="11"/>
      <c r="H69" s="11">
        <v>0</v>
      </c>
      <c r="I69" s="9">
        <f>B69/$B$8</f>
        <v>0.294864479379918</v>
      </c>
    </row>
    <row r="70" spans="1:9">
      <c r="A70" s="11" t="s">
        <v>34</v>
      </c>
      <c r="B70" s="12">
        <v>244148</v>
      </c>
      <c r="C70" s="12">
        <v>244041</v>
      </c>
      <c r="D70" s="7">
        <v>590.0747</v>
      </c>
      <c r="E70" s="7">
        <v>219.3162</v>
      </c>
      <c r="F70" s="8">
        <v>7.787015</v>
      </c>
      <c r="G70" s="9">
        <f t="shared" ref="G70" si="1">E70/D70</f>
        <v>0.371675315006727</v>
      </c>
      <c r="H70">
        <v>1</v>
      </c>
      <c r="I70" s="9">
        <f t="shared" ref="I70" si="2">B70/$B$8</f>
        <v>0.110653607183048</v>
      </c>
    </row>
    <row r="71" spans="1:9">
      <c r="A71" s="11" t="s">
        <v>35</v>
      </c>
      <c r="B71" s="12">
        <v>177038</v>
      </c>
      <c r="C71" s="12">
        <v>177015</v>
      </c>
      <c r="D71" s="7">
        <v>1372.6939</v>
      </c>
      <c r="E71" s="7">
        <v>464.9773</v>
      </c>
      <c r="F71" s="8">
        <v>17.939519</v>
      </c>
      <c r="G71" s="9">
        <f>E72/D72</f>
        <v>0.300500243597729</v>
      </c>
      <c r="H71" s="11">
        <v>2</v>
      </c>
      <c r="I71" s="9">
        <f>B72/$B$8</f>
        <v>0.0274735011559465</v>
      </c>
    </row>
    <row r="72" spans="1:9">
      <c r="A72" s="11" t="s">
        <v>36</v>
      </c>
      <c r="B72" s="12">
        <v>60618</v>
      </c>
      <c r="C72" s="12">
        <v>60618</v>
      </c>
      <c r="D72" s="7">
        <v>3080.899</v>
      </c>
      <c r="E72" s="7">
        <v>925.8109</v>
      </c>
      <c r="F72" s="8">
        <v>39.811112</v>
      </c>
      <c r="G72" s="9">
        <f>E71/D71</f>
        <v>0.338733420466136</v>
      </c>
      <c r="H72" s="11">
        <v>3</v>
      </c>
      <c r="I72" s="9">
        <f>B71/$B$8</f>
        <v>0.0802377791686703</v>
      </c>
    </row>
    <row r="73" spans="1:9">
      <c r="A73" s="11" t="s">
        <v>37</v>
      </c>
      <c r="B73" s="12">
        <v>180687</v>
      </c>
      <c r="C73" s="12">
        <v>180595</v>
      </c>
      <c r="D73" s="7">
        <v>505.1963</v>
      </c>
      <c r="E73" s="7">
        <v>193.3253</v>
      </c>
      <c r="F73" s="8">
        <v>6.795802</v>
      </c>
      <c r="G73" s="9">
        <f>E73/D73</f>
        <v>0.382673626073667</v>
      </c>
      <c r="H73" s="11">
        <v>4</v>
      </c>
      <c r="I73" s="9">
        <f>B73/$B$8</f>
        <v>0.0818915916619569</v>
      </c>
    </row>
    <row r="74" spans="1:10">
      <c r="A74" s="11" t="s">
        <v>38</v>
      </c>
      <c r="B74" s="12">
        <v>156864</v>
      </c>
      <c r="C74" s="12">
        <v>156727</v>
      </c>
      <c r="D74" s="7">
        <v>355.2306</v>
      </c>
      <c r="E74" s="7">
        <v>138.5592</v>
      </c>
      <c r="F74" s="8">
        <v>4.793756</v>
      </c>
      <c r="G74" s="9">
        <f>E74/D74</f>
        <v>0.390054235192576</v>
      </c>
      <c r="H74" s="11">
        <v>5</v>
      </c>
      <c r="I74" s="9">
        <f>B74/$B$8</f>
        <v>0.071094448601511</v>
      </c>
      <c r="J74" s="14"/>
    </row>
    <row r="75" spans="1:9">
      <c r="A75" s="11" t="s">
        <v>39</v>
      </c>
      <c r="B75" s="12">
        <v>736468</v>
      </c>
      <c r="C75" s="12">
        <v>525727</v>
      </c>
      <c r="D75" s="7">
        <v>214.2176</v>
      </c>
      <c r="E75" s="7">
        <v>85.4072</v>
      </c>
      <c r="F75" s="8">
        <v>2.720923</v>
      </c>
      <c r="G75" s="9">
        <f>E75/D75</f>
        <v>0.398693664759572</v>
      </c>
      <c r="H75" s="11">
        <v>6</v>
      </c>
      <c r="I75" s="9">
        <f>B75/$B$8</f>
        <v>0.333784592848949</v>
      </c>
    </row>
    <row r="78" s="1" customFormat="1" spans="1:2">
      <c r="A78" s="1" t="s">
        <v>40</v>
      </c>
      <c r="B78" s="1" t="s">
        <v>41</v>
      </c>
    </row>
    <row r="80" ht="72.95" customHeight="1" spans="1:8">
      <c r="A80" s="10" t="s">
        <v>42</v>
      </c>
      <c r="B80" s="10"/>
      <c r="C80" s="10"/>
      <c r="D80" s="10"/>
      <c r="E80" s="10"/>
      <c r="F80" s="10"/>
      <c r="G80" s="10"/>
      <c r="H80" s="10"/>
    </row>
    <row r="83" spans="1:12">
      <c r="A83" t="s">
        <v>43</v>
      </c>
      <c r="B83" t="s">
        <v>29</v>
      </c>
      <c r="C83" t="s">
        <v>30</v>
      </c>
      <c r="D83" t="s">
        <v>11</v>
      </c>
      <c r="E83" t="s">
        <v>12</v>
      </c>
      <c r="F83" t="s">
        <v>31</v>
      </c>
      <c r="G83" t="s">
        <v>14</v>
      </c>
      <c r="H83" t="s">
        <v>32</v>
      </c>
      <c r="I83" t="s">
        <v>44</v>
      </c>
      <c r="J83" t="s">
        <v>45</v>
      </c>
      <c r="K83" t="s">
        <v>46</v>
      </c>
      <c r="L83" t="s">
        <v>47</v>
      </c>
    </row>
    <row r="84" spans="1:7">
      <c r="A84">
        <v>0</v>
      </c>
      <c r="B84" s="5">
        <v>987207</v>
      </c>
      <c r="C84" s="5">
        <v>204356</v>
      </c>
      <c r="D84">
        <v>156.1387</v>
      </c>
      <c r="E84">
        <v>62.4702</v>
      </c>
      <c r="F84">
        <v>1.907137</v>
      </c>
      <c r="G84" s="11">
        <f t="shared" ref="G84:G95" si="3">E84/D84</f>
        <v>0.400094275154078</v>
      </c>
    </row>
    <row r="85" spans="1:12">
      <c r="A85">
        <v>1</v>
      </c>
      <c r="B85" s="5">
        <v>462471</v>
      </c>
      <c r="C85" s="5">
        <v>458635</v>
      </c>
      <c r="D85" s="7">
        <v>93.8123</v>
      </c>
      <c r="E85" s="7">
        <v>39.9684</v>
      </c>
      <c r="F85" s="8">
        <v>2.379042</v>
      </c>
      <c r="G85" s="9">
        <f t="shared" si="3"/>
        <v>0.426046477913877</v>
      </c>
      <c r="H85" s="13">
        <f t="shared" ref="H85:H94" si="4">B85/SUM($B$85:$B$94)</f>
        <v>0.404970459383513</v>
      </c>
      <c r="I85" s="9">
        <f>K85/SUM($K$85:$K$94)</f>
        <v>0.0537031756207068</v>
      </c>
      <c r="J85" s="9">
        <f>L85/SUM($L$85:$L$94)</f>
        <v>0.0653205044065277</v>
      </c>
      <c r="K85">
        <f>C85*D85</f>
        <v>43025604.2105</v>
      </c>
      <c r="L85">
        <f>C85*E85</f>
        <v>18330907.134</v>
      </c>
    </row>
    <row r="86" spans="1:12">
      <c r="A86" s="11">
        <v>2</v>
      </c>
      <c r="B86" s="12">
        <v>189587</v>
      </c>
      <c r="C86" s="12">
        <v>189471</v>
      </c>
      <c r="D86" s="7">
        <v>231.9571</v>
      </c>
      <c r="E86" s="7">
        <v>98.6218</v>
      </c>
      <c r="F86" s="8">
        <v>4.761799</v>
      </c>
      <c r="G86" s="9">
        <f t="shared" si="3"/>
        <v>0.425172585792804</v>
      </c>
      <c r="H86" s="13">
        <f t="shared" si="4"/>
        <v>0.166015024689423</v>
      </c>
      <c r="I86" s="9">
        <f t="shared" ref="I86:I94" si="5">K86/SUM($K$85:$K$94)</f>
        <v>0.0548559079062961</v>
      </c>
      <c r="J86" s="9">
        <f t="shared" ref="J86:J94" si="6">L86/SUM($L$85:$L$94)</f>
        <v>0.0665857421322354</v>
      </c>
      <c r="K86">
        <f t="shared" ref="K86:K94" si="7">C86*D86</f>
        <v>43949143.6941</v>
      </c>
      <c r="L86">
        <f t="shared" ref="L86:L94" si="8">C86*E86</f>
        <v>18685971.0678</v>
      </c>
    </row>
    <row r="87" spans="1:12">
      <c r="A87" s="11">
        <v>3</v>
      </c>
      <c r="B87" s="12">
        <v>173721</v>
      </c>
      <c r="C87" s="12">
        <v>173652</v>
      </c>
      <c r="D87" s="7">
        <v>437.295</v>
      </c>
      <c r="E87" s="7">
        <v>180.465</v>
      </c>
      <c r="F87" s="8">
        <v>8.026996</v>
      </c>
      <c r="G87" s="9">
        <f t="shared" si="3"/>
        <v>0.412684800878126</v>
      </c>
      <c r="H87" s="13">
        <f t="shared" si="4"/>
        <v>0.152121696656792</v>
      </c>
      <c r="I87" s="9">
        <f t="shared" si="5"/>
        <v>0.0947823104260555</v>
      </c>
      <c r="J87" s="9">
        <f t="shared" si="6"/>
        <v>0.11167047099743</v>
      </c>
      <c r="K87">
        <f t="shared" si="7"/>
        <v>75937151.34</v>
      </c>
      <c r="L87">
        <f t="shared" si="8"/>
        <v>31338108.18</v>
      </c>
    </row>
    <row r="88" spans="1:12">
      <c r="A88" s="11">
        <v>4</v>
      </c>
      <c r="B88" s="12">
        <v>87765</v>
      </c>
      <c r="C88" s="12">
        <v>87753</v>
      </c>
      <c r="D88" s="7">
        <v>728.0523</v>
      </c>
      <c r="E88" s="7">
        <v>291.8161</v>
      </c>
      <c r="F88" s="8">
        <v>12.107449</v>
      </c>
      <c r="G88" s="9">
        <f t="shared" si="3"/>
        <v>0.400817496215588</v>
      </c>
      <c r="H88" s="13">
        <f t="shared" si="4"/>
        <v>0.0768528888682621</v>
      </c>
      <c r="I88" s="9">
        <f t="shared" si="5"/>
        <v>0.079743912617797</v>
      </c>
      <c r="J88" s="9">
        <f t="shared" si="6"/>
        <v>0.0912508238260477</v>
      </c>
      <c r="K88">
        <f t="shared" si="7"/>
        <v>63888773.4819</v>
      </c>
      <c r="L88">
        <f t="shared" si="8"/>
        <v>25607738.2233</v>
      </c>
    </row>
    <row r="89" spans="1:12">
      <c r="A89" s="11">
        <v>5</v>
      </c>
      <c r="B89" s="12">
        <v>73360</v>
      </c>
      <c r="C89" s="12">
        <v>73351</v>
      </c>
      <c r="D89" s="7">
        <v>1081.6335</v>
      </c>
      <c r="E89" s="7">
        <v>418.7797</v>
      </c>
      <c r="F89" s="8">
        <v>16.562691</v>
      </c>
      <c r="G89" s="9">
        <f t="shared" si="3"/>
        <v>0.387173381741597</v>
      </c>
      <c r="H89" s="13">
        <f t="shared" si="4"/>
        <v>0.0642389099000251</v>
      </c>
      <c r="I89" s="9">
        <f t="shared" si="5"/>
        <v>0.0990282622901952</v>
      </c>
      <c r="J89" s="9">
        <f t="shared" si="6"/>
        <v>0.109460450927492</v>
      </c>
      <c r="K89">
        <f t="shared" si="7"/>
        <v>79338898.8585</v>
      </c>
      <c r="L89">
        <f t="shared" si="8"/>
        <v>30717909.7747</v>
      </c>
    </row>
    <row r="90" spans="1:12">
      <c r="A90" s="11">
        <v>6</v>
      </c>
      <c r="B90" s="12">
        <v>43126</v>
      </c>
      <c r="C90" s="12">
        <v>43121</v>
      </c>
      <c r="D90" s="7">
        <v>1508.6832</v>
      </c>
      <c r="E90" s="7">
        <v>561.0017</v>
      </c>
      <c r="F90" s="8">
        <v>20.900535</v>
      </c>
      <c r="G90" s="9">
        <f t="shared" si="3"/>
        <v>0.371848576294878</v>
      </c>
      <c r="H90" s="13">
        <f t="shared" si="4"/>
        <v>0.0377640025674548</v>
      </c>
      <c r="I90" s="9">
        <f t="shared" si="5"/>
        <v>0.0812007176891415</v>
      </c>
      <c r="J90" s="9">
        <f t="shared" si="6"/>
        <v>0.086202244426448</v>
      </c>
      <c r="K90">
        <f t="shared" si="7"/>
        <v>65055928.2672</v>
      </c>
      <c r="L90">
        <f t="shared" si="8"/>
        <v>24190954.3057</v>
      </c>
    </row>
    <row r="91" spans="1:12">
      <c r="A91" s="11">
        <v>7</v>
      </c>
      <c r="B91" s="12">
        <v>34514</v>
      </c>
      <c r="C91" s="12">
        <v>34511</v>
      </c>
      <c r="D91" s="7">
        <v>1994.6872</v>
      </c>
      <c r="E91" s="7">
        <v>713.8484</v>
      </c>
      <c r="F91" s="8">
        <v>25.274666</v>
      </c>
      <c r="G91" s="9">
        <f t="shared" si="3"/>
        <v>0.357874858774849</v>
      </c>
      <c r="H91" s="13">
        <f t="shared" si="4"/>
        <v>0.0302227608545456</v>
      </c>
      <c r="I91" s="9">
        <f t="shared" si="5"/>
        <v>0.0859221892658302</v>
      </c>
      <c r="J91" s="9">
        <f t="shared" si="6"/>
        <v>0.0877867773969699</v>
      </c>
      <c r="K91">
        <f t="shared" si="7"/>
        <v>68838649.9592</v>
      </c>
      <c r="L91">
        <f t="shared" si="8"/>
        <v>24635622.1324</v>
      </c>
    </row>
    <row r="92" spans="1:12">
      <c r="A92" s="11">
        <v>8</v>
      </c>
      <c r="B92" s="12">
        <v>38433</v>
      </c>
      <c r="C92" s="12">
        <v>38431</v>
      </c>
      <c r="D92" s="7">
        <v>2835.1858</v>
      </c>
      <c r="E92" s="7">
        <v>951.4655</v>
      </c>
      <c r="F92" s="8">
        <v>31.435611</v>
      </c>
      <c r="G92" s="9">
        <f t="shared" si="3"/>
        <v>0.335591938983329</v>
      </c>
      <c r="H92" s="13">
        <f t="shared" si="4"/>
        <v>0.0336544986939431</v>
      </c>
      <c r="I92" s="9">
        <f t="shared" si="5"/>
        <v>0.135999151857925</v>
      </c>
      <c r="J92" s="9">
        <f t="shared" si="6"/>
        <v>0.130298766129664</v>
      </c>
      <c r="K92">
        <f t="shared" si="7"/>
        <v>108959025.4798</v>
      </c>
      <c r="L92">
        <f t="shared" si="8"/>
        <v>36565770.6305</v>
      </c>
    </row>
    <row r="93" spans="1:12">
      <c r="A93" s="11">
        <v>9</v>
      </c>
      <c r="B93" s="12">
        <v>27096</v>
      </c>
      <c r="C93" s="12">
        <v>27093</v>
      </c>
      <c r="D93" s="7">
        <v>4637.4939</v>
      </c>
      <c r="E93" s="7">
        <v>1406.3293</v>
      </c>
      <c r="F93" s="8">
        <v>41.621267</v>
      </c>
      <c r="G93" s="9">
        <f t="shared" si="3"/>
        <v>0.303251999964895</v>
      </c>
      <c r="H93" s="13">
        <f t="shared" si="4"/>
        <v>0.0237270651942623</v>
      </c>
      <c r="I93" s="9">
        <f t="shared" si="5"/>
        <v>0.156824329005885</v>
      </c>
      <c r="J93" s="9">
        <f t="shared" si="6"/>
        <v>0.135771837158577</v>
      </c>
      <c r="K93">
        <f t="shared" si="7"/>
        <v>125643622.2327</v>
      </c>
      <c r="L93">
        <f t="shared" si="8"/>
        <v>38101679.7249</v>
      </c>
    </row>
    <row r="94" spans="1:12">
      <c r="A94" s="11">
        <v>10</v>
      </c>
      <c r="B94" s="12">
        <v>11914</v>
      </c>
      <c r="C94" s="12">
        <v>11914</v>
      </c>
      <c r="D94" s="7">
        <v>10620.9085</v>
      </c>
      <c r="E94" s="7">
        <v>2724.1525</v>
      </c>
      <c r="F94" s="8">
        <v>61.453416</v>
      </c>
      <c r="G94" s="9">
        <f t="shared" si="3"/>
        <v>0.256489593145445</v>
      </c>
      <c r="H94" s="13">
        <f t="shared" si="4"/>
        <v>0.0104326931917789</v>
      </c>
      <c r="I94" s="9">
        <f t="shared" si="5"/>
        <v>0.157940043320168</v>
      </c>
      <c r="J94" s="9">
        <f t="shared" si="6"/>
        <v>0.115652382598609</v>
      </c>
      <c r="K94">
        <f t="shared" si="7"/>
        <v>126537503.869</v>
      </c>
      <c r="L94">
        <f t="shared" si="8"/>
        <v>32455552.885</v>
      </c>
    </row>
    <row r="95" spans="1:7">
      <c r="A95" t="s">
        <v>48</v>
      </c>
      <c r="B95" s="5">
        <v>77223</v>
      </c>
      <c r="C95" s="5">
        <v>2435</v>
      </c>
      <c r="D95">
        <v>80.3675</v>
      </c>
      <c r="E95">
        <v>34.8899</v>
      </c>
      <c r="F95">
        <v>1.03039</v>
      </c>
      <c r="G95" s="11">
        <f t="shared" si="3"/>
        <v>0.434129467757489</v>
      </c>
    </row>
  </sheetData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A4" sqref="A4"/>
    </sheetView>
  </sheetViews>
  <sheetFormatPr defaultColWidth="9" defaultRowHeight="14.4"/>
  <cols>
    <col min="1" max="1" width="11.5" customWidth="1"/>
    <col min="2" max="2" width="9.62962962962963" customWidth="1"/>
    <col min="10" max="10" width="11.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94" customHeight="1" spans="1:8">
      <c r="A4" s="2" t="s">
        <v>5</v>
      </c>
      <c r="B4" s="3" t="s">
        <v>55</v>
      </c>
      <c r="C4" s="4"/>
      <c r="D4" s="4"/>
      <c r="E4" s="4"/>
      <c r="F4" s="4"/>
      <c r="G4" s="4"/>
      <c r="H4" s="4"/>
    </row>
    <row r="6" s="1" customFormat="1" spans="1:2">
      <c r="A6" s="1" t="s">
        <v>7</v>
      </c>
      <c r="B6" s="1" t="s">
        <v>8</v>
      </c>
    </row>
    <row r="8" spans="1:2">
      <c r="A8" t="s">
        <v>9</v>
      </c>
      <c r="B8" s="5">
        <v>3070389</v>
      </c>
    </row>
    <row r="9" spans="9:10">
      <c r="I9" s="5"/>
      <c r="J9" s="5"/>
    </row>
    <row r="10" ht="30" customHeight="1" spans="1:5">
      <c r="A10" s="6" t="s">
        <v>10</v>
      </c>
      <c r="B10" t="s">
        <v>11</v>
      </c>
      <c r="C10" t="s">
        <v>12</v>
      </c>
      <c r="D10" s="6" t="s">
        <v>13</v>
      </c>
      <c r="E10" t="s">
        <v>14</v>
      </c>
    </row>
    <row r="11" spans="1:5">
      <c r="A11" s="5">
        <v>1962743</v>
      </c>
      <c r="B11" s="7">
        <v>667.1597</v>
      </c>
      <c r="C11" s="7">
        <v>214.7276</v>
      </c>
      <c r="D11" s="8">
        <v>7.745619</v>
      </c>
      <c r="E11" s="9">
        <f>C11/B11</f>
        <v>0.321853373337748</v>
      </c>
    </row>
    <row r="14" s="1" customFormat="1" spans="1:2">
      <c r="A14" s="1" t="s">
        <v>15</v>
      </c>
      <c r="B14" s="1" t="s">
        <v>16</v>
      </c>
    </row>
    <row r="15" ht="50.1" customHeight="1" spans="1:6">
      <c r="A15" s="10" t="s">
        <v>17</v>
      </c>
      <c r="B15" s="10"/>
      <c r="C15" s="10"/>
      <c r="D15" s="10"/>
      <c r="E15" s="10"/>
      <c r="F15" s="10"/>
    </row>
    <row r="17" ht="43.2" spans="1:8">
      <c r="A17" t="s">
        <v>18</v>
      </c>
      <c r="B17" t="s">
        <v>19</v>
      </c>
      <c r="C17" t="s">
        <v>20</v>
      </c>
      <c r="D17" s="6" t="s">
        <v>10</v>
      </c>
      <c r="E17" t="s">
        <v>11</v>
      </c>
      <c r="F17" t="s">
        <v>12</v>
      </c>
      <c r="G17" s="6" t="s">
        <v>13</v>
      </c>
      <c r="H17" t="s">
        <v>14</v>
      </c>
    </row>
    <row r="18" spans="1:10">
      <c r="A18" s="11" t="s">
        <v>21</v>
      </c>
      <c r="B18" s="11">
        <v>20</v>
      </c>
      <c r="C18" s="12">
        <v>71755</v>
      </c>
      <c r="D18" s="12">
        <v>60881</v>
      </c>
      <c r="E18" s="7">
        <v>220.8694</v>
      </c>
      <c r="F18" s="7">
        <v>94.703</v>
      </c>
      <c r="G18" s="8">
        <v>3.379412</v>
      </c>
      <c r="H18" s="9">
        <f t="shared" ref="H18:H62" si="0">F18/E18</f>
        <v>0.428773745933117</v>
      </c>
      <c r="J18" s="7"/>
    </row>
    <row r="19" spans="1:10">
      <c r="A19" s="11" t="s">
        <v>21</v>
      </c>
      <c r="B19" s="11">
        <v>25</v>
      </c>
      <c r="C19" s="12">
        <v>154402</v>
      </c>
      <c r="D19" s="12">
        <v>124781</v>
      </c>
      <c r="E19" s="7">
        <v>356.5642</v>
      </c>
      <c r="F19" s="7">
        <v>142.8091</v>
      </c>
      <c r="G19" s="8">
        <v>4.588438</v>
      </c>
      <c r="H19" s="9">
        <f t="shared" si="0"/>
        <v>0.400514409466794</v>
      </c>
      <c r="J19" s="7"/>
    </row>
    <row r="20" spans="1:10">
      <c r="A20" s="11" t="s">
        <v>21</v>
      </c>
      <c r="B20" s="11">
        <v>30</v>
      </c>
      <c r="C20" s="12">
        <v>253824</v>
      </c>
      <c r="D20" s="12">
        <v>184111</v>
      </c>
      <c r="E20" s="7">
        <v>544.0609</v>
      </c>
      <c r="F20" s="7">
        <v>195.3698</v>
      </c>
      <c r="G20" s="8">
        <v>6.773886</v>
      </c>
      <c r="H20" s="9">
        <f t="shared" si="0"/>
        <v>0.359095461555866</v>
      </c>
      <c r="J20" s="7"/>
    </row>
    <row r="21" spans="1:10">
      <c r="A21" s="11" t="s">
        <v>21</v>
      </c>
      <c r="B21" s="11">
        <v>35</v>
      </c>
      <c r="C21" s="12">
        <v>144687</v>
      </c>
      <c r="D21" s="12">
        <v>107399</v>
      </c>
      <c r="E21" s="7">
        <v>593.4782</v>
      </c>
      <c r="F21" s="7">
        <v>210.246</v>
      </c>
      <c r="G21" s="8">
        <v>7.386158</v>
      </c>
      <c r="H21" s="9">
        <f t="shared" si="0"/>
        <v>0.35426069567509</v>
      </c>
      <c r="J21" s="7"/>
    </row>
    <row r="22" spans="1:10">
      <c r="A22" s="11" t="s">
        <v>21</v>
      </c>
      <c r="B22" s="11">
        <v>40</v>
      </c>
      <c r="C22" s="12">
        <v>155529</v>
      </c>
      <c r="D22" s="12">
        <v>109481</v>
      </c>
      <c r="E22" s="7">
        <v>660.5118</v>
      </c>
      <c r="F22" s="7">
        <v>223.761</v>
      </c>
      <c r="G22" s="8">
        <v>7.822151</v>
      </c>
      <c r="H22" s="9">
        <f t="shared" si="0"/>
        <v>0.338769118129305</v>
      </c>
      <c r="J22" s="7"/>
    </row>
    <row r="23" spans="1:10">
      <c r="A23" s="11" t="s">
        <v>21</v>
      </c>
      <c r="B23" s="11">
        <v>45</v>
      </c>
      <c r="C23" s="12">
        <v>118074</v>
      </c>
      <c r="D23" s="12">
        <v>81520</v>
      </c>
      <c r="E23" s="7">
        <v>730.8702</v>
      </c>
      <c r="F23" s="7">
        <v>242.0074</v>
      </c>
      <c r="G23" s="8">
        <v>8.417443</v>
      </c>
      <c r="H23" s="9">
        <f t="shared" si="0"/>
        <v>0.331122270411354</v>
      </c>
      <c r="J23" s="7"/>
    </row>
    <row r="24" spans="1:10">
      <c r="A24" s="11" t="s">
        <v>21</v>
      </c>
      <c r="B24" s="11">
        <v>50</v>
      </c>
      <c r="C24" s="12">
        <v>137461</v>
      </c>
      <c r="D24" s="12">
        <v>88709</v>
      </c>
      <c r="E24" s="7">
        <v>760.0308</v>
      </c>
      <c r="F24" s="7">
        <v>239.7722</v>
      </c>
      <c r="G24" s="8">
        <v>8.671397</v>
      </c>
      <c r="H24" s="9">
        <f t="shared" si="0"/>
        <v>0.315476951723535</v>
      </c>
      <c r="J24" s="7"/>
    </row>
    <row r="25" spans="1:10">
      <c r="A25" s="11" t="s">
        <v>21</v>
      </c>
      <c r="B25" s="11">
        <v>55</v>
      </c>
      <c r="C25" s="12">
        <v>101353</v>
      </c>
      <c r="D25" s="12">
        <v>62095</v>
      </c>
      <c r="E25" s="7">
        <v>905.0647</v>
      </c>
      <c r="F25" s="7">
        <v>270.0303</v>
      </c>
      <c r="G25" s="8">
        <v>10.113551</v>
      </c>
      <c r="H25" s="9">
        <f t="shared" si="0"/>
        <v>0.298354692211507</v>
      </c>
      <c r="J25" s="7"/>
    </row>
    <row r="26" spans="1:10">
      <c r="A26" s="11" t="s">
        <v>21</v>
      </c>
      <c r="B26" s="11">
        <v>60</v>
      </c>
      <c r="C26" s="12">
        <v>110287</v>
      </c>
      <c r="D26" s="12">
        <v>64516</v>
      </c>
      <c r="E26" s="7">
        <v>954.5521</v>
      </c>
      <c r="F26" s="7">
        <v>283.952</v>
      </c>
      <c r="G26" s="8">
        <v>10.585265</v>
      </c>
      <c r="H26" s="9">
        <f t="shared" si="0"/>
        <v>0.2974714528416</v>
      </c>
      <c r="J26" s="7"/>
    </row>
    <row r="27" spans="1:10">
      <c r="A27" s="11" t="s">
        <v>21</v>
      </c>
      <c r="B27" s="11">
        <v>65</v>
      </c>
      <c r="C27" s="12">
        <v>69850</v>
      </c>
      <c r="D27" s="12">
        <v>38911</v>
      </c>
      <c r="E27" s="7">
        <v>1076.1275</v>
      </c>
      <c r="F27" s="7">
        <v>305.9383</v>
      </c>
      <c r="G27" s="8">
        <v>11.829688</v>
      </c>
      <c r="H27" s="9">
        <f t="shared" si="0"/>
        <v>0.284295587651092</v>
      </c>
      <c r="J27" s="7"/>
    </row>
    <row r="28" spans="1:10">
      <c r="A28" s="11" t="s">
        <v>21</v>
      </c>
      <c r="B28" s="11">
        <v>70</v>
      </c>
      <c r="C28" s="12">
        <v>47913</v>
      </c>
      <c r="D28" s="12">
        <v>25690</v>
      </c>
      <c r="E28" s="7">
        <v>1145.0892</v>
      </c>
      <c r="F28" s="7">
        <v>320.1153</v>
      </c>
      <c r="G28" s="8">
        <v>12.348151</v>
      </c>
      <c r="H28" s="9">
        <f t="shared" si="0"/>
        <v>0.279554902797092</v>
      </c>
      <c r="J28" s="7"/>
    </row>
    <row r="29" spans="1:10">
      <c r="A29" s="11" t="s">
        <v>21</v>
      </c>
      <c r="B29" s="11">
        <v>75</v>
      </c>
      <c r="C29" s="12">
        <v>19527</v>
      </c>
      <c r="D29" s="12">
        <v>9993</v>
      </c>
      <c r="E29" s="7">
        <v>1243.053</v>
      </c>
      <c r="F29" s="7">
        <v>348.6868</v>
      </c>
      <c r="G29" s="8">
        <v>12.646552</v>
      </c>
      <c r="H29" s="9">
        <f t="shared" si="0"/>
        <v>0.280508393447423</v>
      </c>
      <c r="J29" s="7"/>
    </row>
    <row r="30" spans="1:10">
      <c r="A30" s="11" t="s">
        <v>21</v>
      </c>
      <c r="B30" s="11">
        <v>80</v>
      </c>
      <c r="C30" s="12">
        <v>11364</v>
      </c>
      <c r="D30" s="12">
        <v>5530</v>
      </c>
      <c r="E30" s="7">
        <v>1290.0324</v>
      </c>
      <c r="F30" s="7">
        <v>367.1452</v>
      </c>
      <c r="G30" s="8">
        <v>12.96962</v>
      </c>
      <c r="H30" s="9">
        <f t="shared" si="0"/>
        <v>0.28460153403899</v>
      </c>
      <c r="J30" s="7"/>
    </row>
    <row r="31" spans="1:10">
      <c r="A31" s="11" t="s">
        <v>21</v>
      </c>
      <c r="B31" s="11">
        <v>85</v>
      </c>
      <c r="C31" s="12">
        <v>1603</v>
      </c>
      <c r="D31" s="11">
        <v>754</v>
      </c>
      <c r="E31" s="7">
        <v>1229.6281</v>
      </c>
      <c r="F31" s="7">
        <v>361.9058</v>
      </c>
      <c r="G31" s="8">
        <v>12.111405</v>
      </c>
      <c r="H31" s="9">
        <f t="shared" si="0"/>
        <v>0.294321348056376</v>
      </c>
      <c r="J31" s="7"/>
    </row>
    <row r="32" spans="1:8">
      <c r="A32" s="11" t="s">
        <v>21</v>
      </c>
      <c r="B32" s="11" t="s">
        <v>22</v>
      </c>
      <c r="C32" s="12">
        <v>123140</v>
      </c>
      <c r="D32" s="12">
        <v>59335</v>
      </c>
      <c r="E32" s="7">
        <v>807.4169</v>
      </c>
      <c r="F32" s="7">
        <v>258.0551</v>
      </c>
      <c r="G32" s="8">
        <v>8.920586</v>
      </c>
      <c r="H32" s="9">
        <f t="shared" si="0"/>
        <v>0.319605769956016</v>
      </c>
    </row>
    <row r="33" spans="1:8">
      <c r="A33" s="11" t="s">
        <v>23</v>
      </c>
      <c r="B33" s="11">
        <v>20</v>
      </c>
      <c r="C33" s="12">
        <v>55877</v>
      </c>
      <c r="D33" s="12">
        <v>48331</v>
      </c>
      <c r="E33" s="7">
        <v>198.1892</v>
      </c>
      <c r="F33" s="7">
        <v>83.7501</v>
      </c>
      <c r="G33" s="8">
        <v>2.921747</v>
      </c>
      <c r="H33" s="9">
        <f t="shared" si="0"/>
        <v>0.422576507700722</v>
      </c>
    </row>
    <row r="34" spans="1:8">
      <c r="A34" s="11" t="s">
        <v>23</v>
      </c>
      <c r="B34" s="11">
        <v>25</v>
      </c>
      <c r="C34" s="12">
        <v>119450</v>
      </c>
      <c r="D34" s="12">
        <v>99216</v>
      </c>
      <c r="E34" s="7">
        <v>297.2372</v>
      </c>
      <c r="F34" s="7">
        <v>118.8809</v>
      </c>
      <c r="G34" s="8">
        <v>3.730124</v>
      </c>
      <c r="H34" s="9">
        <f t="shared" si="0"/>
        <v>0.3999529668561</v>
      </c>
    </row>
    <row r="35" spans="1:8">
      <c r="A35" s="11" t="s">
        <v>23</v>
      </c>
      <c r="B35" s="11">
        <v>30</v>
      </c>
      <c r="C35" s="12">
        <v>205930</v>
      </c>
      <c r="D35" s="12">
        <v>149270</v>
      </c>
      <c r="E35" s="7">
        <v>502.5105</v>
      </c>
      <c r="F35" s="7">
        <v>173.7596</v>
      </c>
      <c r="G35" s="8">
        <v>6.028023</v>
      </c>
      <c r="H35" s="9">
        <f t="shared" si="0"/>
        <v>0.345783023439311</v>
      </c>
    </row>
    <row r="36" spans="1:8">
      <c r="A36" s="11" t="s">
        <v>23</v>
      </c>
      <c r="B36" s="11">
        <v>35</v>
      </c>
      <c r="C36" s="12">
        <v>123417</v>
      </c>
      <c r="D36" s="12">
        <v>91920</v>
      </c>
      <c r="E36" s="7">
        <v>539.5391</v>
      </c>
      <c r="F36" s="7">
        <v>181.542</v>
      </c>
      <c r="G36" s="8">
        <v>6.536825</v>
      </c>
      <c r="H36" s="9">
        <f t="shared" si="0"/>
        <v>0.336476077452033</v>
      </c>
    </row>
    <row r="37" spans="1:8">
      <c r="A37" s="11" t="s">
        <v>23</v>
      </c>
      <c r="B37" s="11">
        <v>40</v>
      </c>
      <c r="C37" s="12">
        <v>134391</v>
      </c>
      <c r="D37" s="12">
        <v>95161</v>
      </c>
      <c r="E37" s="7">
        <v>625.3956</v>
      </c>
      <c r="F37" s="7">
        <v>198.9368</v>
      </c>
      <c r="G37" s="8">
        <v>7.397442</v>
      </c>
      <c r="H37" s="9">
        <f t="shared" si="0"/>
        <v>0.318097536982991</v>
      </c>
    </row>
    <row r="38" spans="1:8">
      <c r="A38" s="11" t="s">
        <v>23</v>
      </c>
      <c r="B38" s="11">
        <v>45</v>
      </c>
      <c r="C38" s="12">
        <v>105121</v>
      </c>
      <c r="D38" s="12">
        <v>74671</v>
      </c>
      <c r="E38" s="7">
        <v>719.6963</v>
      </c>
      <c r="F38" s="7">
        <v>223.7771</v>
      </c>
      <c r="G38" s="8">
        <v>8.274524</v>
      </c>
      <c r="H38" s="9">
        <f t="shared" si="0"/>
        <v>0.310932680909989</v>
      </c>
    </row>
    <row r="39" spans="1:8">
      <c r="A39" s="11" t="s">
        <v>23</v>
      </c>
      <c r="B39" s="11">
        <v>50</v>
      </c>
      <c r="C39" s="12">
        <v>121235</v>
      </c>
      <c r="D39" s="12">
        <v>81582</v>
      </c>
      <c r="E39" s="7">
        <v>739.9646</v>
      </c>
      <c r="F39" s="7">
        <v>221.9213</v>
      </c>
      <c r="G39" s="8">
        <v>8.438944</v>
      </c>
      <c r="H39" s="9">
        <f t="shared" si="0"/>
        <v>0.299907995598708</v>
      </c>
    </row>
    <row r="40" spans="1:8">
      <c r="A40" s="11" t="s">
        <v>23</v>
      </c>
      <c r="B40" s="11">
        <v>55</v>
      </c>
      <c r="C40" s="12">
        <v>84070</v>
      </c>
      <c r="D40" s="12">
        <v>55256</v>
      </c>
      <c r="E40" s="7">
        <v>856.3247</v>
      </c>
      <c r="F40" s="7">
        <v>248.7003</v>
      </c>
      <c r="G40" s="8">
        <v>9.696268</v>
      </c>
      <c r="H40" s="9">
        <f t="shared" si="0"/>
        <v>0.290427567954072</v>
      </c>
    </row>
    <row r="41" spans="1:8">
      <c r="A41" s="11" t="s">
        <v>23</v>
      </c>
      <c r="B41" s="11">
        <v>60</v>
      </c>
      <c r="C41" s="12">
        <v>97112</v>
      </c>
      <c r="D41" s="12">
        <v>61920</v>
      </c>
      <c r="E41" s="7">
        <v>922.7975</v>
      </c>
      <c r="F41" s="7">
        <v>263.2961</v>
      </c>
      <c r="G41" s="8">
        <v>10.457558</v>
      </c>
      <c r="H41" s="9">
        <f t="shared" si="0"/>
        <v>0.285323811562125</v>
      </c>
    </row>
    <row r="42" spans="1:8">
      <c r="A42" s="11" t="s">
        <v>23</v>
      </c>
      <c r="B42" s="11">
        <v>65</v>
      </c>
      <c r="C42" s="12">
        <v>62145</v>
      </c>
      <c r="D42" s="12">
        <v>38481</v>
      </c>
      <c r="E42" s="7">
        <v>1064.2942</v>
      </c>
      <c r="F42" s="7">
        <v>297.5399</v>
      </c>
      <c r="G42" s="8">
        <v>12.104934</v>
      </c>
      <c r="H42" s="9">
        <f t="shared" si="0"/>
        <v>0.279565462256583</v>
      </c>
    </row>
    <row r="43" spans="1:8">
      <c r="A43" s="11" t="s">
        <v>23</v>
      </c>
      <c r="B43" s="11">
        <v>70</v>
      </c>
      <c r="C43" s="12">
        <v>43420</v>
      </c>
      <c r="D43" s="12">
        <v>25801</v>
      </c>
      <c r="E43" s="7">
        <v>1139.7696</v>
      </c>
      <c r="F43" s="7">
        <v>310.9801</v>
      </c>
      <c r="G43" s="8">
        <v>12.529746</v>
      </c>
      <c r="H43" s="9">
        <f t="shared" si="0"/>
        <v>0.272844704754364</v>
      </c>
    </row>
    <row r="44" spans="1:8">
      <c r="A44" s="11" t="s">
        <v>23</v>
      </c>
      <c r="B44" s="11">
        <v>75</v>
      </c>
      <c r="C44" s="12">
        <v>17960</v>
      </c>
      <c r="D44" s="12">
        <v>10331</v>
      </c>
      <c r="E44" s="7">
        <v>1326.2754</v>
      </c>
      <c r="F44" s="7">
        <v>355.1545</v>
      </c>
      <c r="G44" s="8">
        <v>13.823347</v>
      </c>
      <c r="H44" s="9">
        <f t="shared" si="0"/>
        <v>0.267783372895252</v>
      </c>
    </row>
    <row r="45" spans="1:8">
      <c r="A45" s="11" t="s">
        <v>23</v>
      </c>
      <c r="B45" s="11">
        <v>80</v>
      </c>
      <c r="C45" s="12">
        <v>10343</v>
      </c>
      <c r="D45" s="12">
        <v>5650</v>
      </c>
      <c r="E45" s="7">
        <v>1403.0713</v>
      </c>
      <c r="F45" s="7">
        <v>384.1516</v>
      </c>
      <c r="G45" s="8">
        <v>13.883362</v>
      </c>
      <c r="H45" s="9">
        <f t="shared" si="0"/>
        <v>0.273793356046838</v>
      </c>
    </row>
    <row r="46" spans="1:8">
      <c r="A46" s="11" t="s">
        <v>23</v>
      </c>
      <c r="B46" s="11">
        <v>85</v>
      </c>
      <c r="C46" s="12">
        <v>1409</v>
      </c>
      <c r="D46" s="12">
        <v>739</v>
      </c>
      <c r="E46" s="7">
        <v>1393.5226</v>
      </c>
      <c r="F46" s="7">
        <v>368.6389</v>
      </c>
      <c r="G46" s="8">
        <v>13.281461</v>
      </c>
      <c r="H46" s="9">
        <f t="shared" si="0"/>
        <v>0.264537439148816</v>
      </c>
    </row>
    <row r="47" spans="1:8">
      <c r="A47" s="11" t="s">
        <v>23</v>
      </c>
      <c r="B47" s="11" t="s">
        <v>22</v>
      </c>
      <c r="C47" s="12">
        <v>129614</v>
      </c>
      <c r="D47" s="12">
        <v>52440</v>
      </c>
      <c r="E47" s="7">
        <v>901.4672</v>
      </c>
      <c r="F47" s="7">
        <v>272.0059</v>
      </c>
      <c r="G47" s="8">
        <v>9.831464</v>
      </c>
      <c r="H47" s="9">
        <f t="shared" si="0"/>
        <v>0.301736879611371</v>
      </c>
    </row>
    <row r="48" spans="1:8">
      <c r="A48" s="11" t="s">
        <v>24</v>
      </c>
      <c r="B48" s="11">
        <v>20</v>
      </c>
      <c r="C48" s="12">
        <v>25</v>
      </c>
      <c r="D48" s="11">
        <v>15</v>
      </c>
      <c r="E48" s="7">
        <v>3477.8393</v>
      </c>
      <c r="F48" s="7">
        <v>1066.1995</v>
      </c>
      <c r="G48" s="8">
        <v>47.6</v>
      </c>
      <c r="H48" s="9">
        <f t="shared" si="0"/>
        <v>0.30656951285817</v>
      </c>
    </row>
    <row r="49" spans="1:8">
      <c r="A49" s="11" t="s">
        <v>24</v>
      </c>
      <c r="B49" s="11">
        <v>25</v>
      </c>
      <c r="C49" s="12">
        <v>60</v>
      </c>
      <c r="D49" s="12">
        <v>47</v>
      </c>
      <c r="E49" s="7">
        <v>2875.4208</v>
      </c>
      <c r="F49" s="7">
        <v>625.7685</v>
      </c>
      <c r="G49" s="8">
        <v>23.893617</v>
      </c>
      <c r="H49" s="9">
        <f t="shared" si="0"/>
        <v>0.217626755708243</v>
      </c>
    </row>
    <row r="50" spans="1:8">
      <c r="A50" s="11" t="s">
        <v>24</v>
      </c>
      <c r="B50" s="11">
        <v>30</v>
      </c>
      <c r="C50" s="12">
        <v>114</v>
      </c>
      <c r="D50" s="12">
        <v>50</v>
      </c>
      <c r="E50" s="7">
        <v>2213.0538</v>
      </c>
      <c r="F50" s="7">
        <v>558.16</v>
      </c>
      <c r="G50" s="8">
        <v>20.74</v>
      </c>
      <c r="H50" s="9">
        <f t="shared" si="0"/>
        <v>0.252212576124448</v>
      </c>
    </row>
    <row r="51" spans="1:8">
      <c r="A51" s="11" t="s">
        <v>24</v>
      </c>
      <c r="B51" s="11">
        <v>35</v>
      </c>
      <c r="C51" s="12">
        <v>87</v>
      </c>
      <c r="D51" s="12">
        <v>36</v>
      </c>
      <c r="E51" s="7">
        <v>2228.448</v>
      </c>
      <c r="F51" s="7">
        <v>491.2566</v>
      </c>
      <c r="G51" s="8">
        <v>13.805555</v>
      </c>
      <c r="H51" s="9">
        <f t="shared" si="0"/>
        <v>0.220447863266273</v>
      </c>
    </row>
    <row r="52" spans="1:8">
      <c r="A52" s="11" t="s">
        <v>24</v>
      </c>
      <c r="B52" s="11">
        <v>40</v>
      </c>
      <c r="C52" s="12">
        <v>77</v>
      </c>
      <c r="D52" s="12">
        <v>32</v>
      </c>
      <c r="E52" s="7">
        <v>1464.6137</v>
      </c>
      <c r="F52" s="7">
        <v>481.9777</v>
      </c>
      <c r="G52" s="8">
        <v>18.875</v>
      </c>
      <c r="H52" s="9">
        <f t="shared" si="0"/>
        <v>0.329081791328321</v>
      </c>
    </row>
    <row r="53" spans="1:8">
      <c r="A53" s="11" t="s">
        <v>24</v>
      </c>
      <c r="B53" s="11">
        <v>45</v>
      </c>
      <c r="C53" s="12">
        <v>1682</v>
      </c>
      <c r="D53" s="12">
        <v>438</v>
      </c>
      <c r="E53" s="7">
        <v>797.6929</v>
      </c>
      <c r="F53" s="7">
        <v>258.6203</v>
      </c>
      <c r="G53" s="8">
        <v>9.022831</v>
      </c>
      <c r="H53" s="9">
        <f t="shared" si="0"/>
        <v>0.324210357143708</v>
      </c>
    </row>
    <row r="54" spans="1:8">
      <c r="A54" s="11" t="s">
        <v>24</v>
      </c>
      <c r="B54" s="11">
        <v>50</v>
      </c>
      <c r="C54" s="12">
        <v>50</v>
      </c>
      <c r="D54" s="11">
        <v>19</v>
      </c>
      <c r="E54" s="7">
        <v>2120.1373</v>
      </c>
      <c r="F54" s="7">
        <v>350.4961</v>
      </c>
      <c r="G54" s="8">
        <v>23.578947</v>
      </c>
      <c r="H54" s="9">
        <f t="shared" si="0"/>
        <v>0.165317642399858</v>
      </c>
    </row>
    <row r="55" spans="1:8">
      <c r="A55" s="11" t="s">
        <v>24</v>
      </c>
      <c r="B55" s="11">
        <v>55</v>
      </c>
      <c r="C55" s="12">
        <v>58</v>
      </c>
      <c r="D55" s="11">
        <v>19</v>
      </c>
      <c r="E55" s="7">
        <v>1655.7363</v>
      </c>
      <c r="F55" s="7">
        <v>326.8249</v>
      </c>
      <c r="G55" s="8">
        <v>11.789473</v>
      </c>
      <c r="H55" s="9">
        <f t="shared" si="0"/>
        <v>0.197389463527495</v>
      </c>
    </row>
    <row r="56" spans="1:8">
      <c r="A56" s="11" t="s">
        <v>24</v>
      </c>
      <c r="B56" s="11">
        <v>60</v>
      </c>
      <c r="C56" s="11">
        <v>65</v>
      </c>
      <c r="D56" s="11">
        <v>20</v>
      </c>
      <c r="E56" s="7">
        <v>1133.725</v>
      </c>
      <c r="F56" s="7">
        <v>435.049</v>
      </c>
      <c r="G56" s="8">
        <v>17.8</v>
      </c>
      <c r="H56" s="9">
        <f t="shared" si="0"/>
        <v>0.383734150697921</v>
      </c>
    </row>
    <row r="57" spans="1:8">
      <c r="A57" s="11" t="s">
        <v>24</v>
      </c>
      <c r="B57" s="11">
        <v>65</v>
      </c>
      <c r="C57" s="11">
        <v>67</v>
      </c>
      <c r="D57" s="11">
        <v>10</v>
      </c>
      <c r="E57" s="7">
        <v>597.796</v>
      </c>
      <c r="F57" s="7">
        <v>190.3234</v>
      </c>
      <c r="G57" s="8">
        <v>4.9</v>
      </c>
      <c r="H57" s="9">
        <f t="shared" si="0"/>
        <v>0.318375164771929</v>
      </c>
    </row>
    <row r="58" spans="1:8">
      <c r="A58" s="11" t="s">
        <v>24</v>
      </c>
      <c r="B58" s="11">
        <v>70</v>
      </c>
      <c r="C58" s="11">
        <v>33</v>
      </c>
      <c r="D58" s="11">
        <v>5</v>
      </c>
      <c r="E58" s="7">
        <v>1375.368</v>
      </c>
      <c r="F58" s="7">
        <v>37.7572</v>
      </c>
      <c r="G58" s="8">
        <v>19</v>
      </c>
      <c r="H58" s="9">
        <f t="shared" si="0"/>
        <v>0.0274524345484263</v>
      </c>
    </row>
    <row r="59" spans="1:8">
      <c r="A59" s="11" t="s">
        <v>24</v>
      </c>
      <c r="B59" s="11">
        <v>75</v>
      </c>
      <c r="C59" s="11">
        <v>16</v>
      </c>
      <c r="D59" s="11">
        <v>0</v>
      </c>
      <c r="E59" s="7" t="s">
        <v>48</v>
      </c>
      <c r="F59" s="7" t="s">
        <v>48</v>
      </c>
      <c r="G59" s="8" t="s">
        <v>48</v>
      </c>
      <c r="H59" s="9"/>
    </row>
    <row r="60" spans="1:8">
      <c r="A60" s="11" t="s">
        <v>24</v>
      </c>
      <c r="B60" s="11">
        <v>80</v>
      </c>
      <c r="C60" s="11">
        <v>18</v>
      </c>
      <c r="D60" s="11">
        <v>2</v>
      </c>
      <c r="E60" s="7">
        <v>752.545</v>
      </c>
      <c r="F60" s="7">
        <v>286.91</v>
      </c>
      <c r="G60" s="8">
        <v>1.5</v>
      </c>
      <c r="H60" s="9">
        <f t="shared" si="0"/>
        <v>0.381252948328671</v>
      </c>
    </row>
    <row r="61" spans="1:8">
      <c r="A61" s="11" t="s">
        <v>24</v>
      </c>
      <c r="B61" s="11">
        <v>85</v>
      </c>
      <c r="C61" s="11">
        <v>1</v>
      </c>
      <c r="D61" s="11">
        <v>0</v>
      </c>
      <c r="E61" s="7" t="s">
        <v>48</v>
      </c>
      <c r="F61" s="7" t="s">
        <v>48</v>
      </c>
      <c r="G61" s="8" t="s">
        <v>48</v>
      </c>
      <c r="H61" s="9"/>
    </row>
    <row r="62" spans="1:8">
      <c r="A62" s="11" t="s">
        <v>24</v>
      </c>
      <c r="B62" s="11" t="s">
        <v>22</v>
      </c>
      <c r="C62" s="12">
        <v>235773</v>
      </c>
      <c r="D62" s="12">
        <v>47575</v>
      </c>
      <c r="E62" s="7">
        <v>1006.9813</v>
      </c>
      <c r="F62" s="7">
        <v>318.6153</v>
      </c>
      <c r="G62" s="8">
        <v>10.442417</v>
      </c>
      <c r="H62" s="9">
        <f t="shared" si="0"/>
        <v>0.316406372193803</v>
      </c>
    </row>
    <row r="65" s="1" customFormat="1" spans="1:2">
      <c r="A65" s="1" t="s">
        <v>25</v>
      </c>
      <c r="B65" s="1" t="s">
        <v>26</v>
      </c>
    </row>
    <row r="66" ht="153" customHeight="1" spans="1:8">
      <c r="A66" s="10" t="s">
        <v>27</v>
      </c>
      <c r="B66" s="4"/>
      <c r="C66" s="4"/>
      <c r="D66" s="4"/>
      <c r="E66" s="4"/>
      <c r="F66" s="4"/>
      <c r="G66" s="4"/>
      <c r="H66" s="4"/>
    </row>
    <row r="68" spans="1:9">
      <c r="A68" t="s">
        <v>28</v>
      </c>
      <c r="B68" t="s">
        <v>29</v>
      </c>
      <c r="C68" t="s">
        <v>30</v>
      </c>
      <c r="D68" t="s">
        <v>11</v>
      </c>
      <c r="E68" t="s">
        <v>12</v>
      </c>
      <c r="F68" t="s">
        <v>31</v>
      </c>
      <c r="G68" t="s">
        <v>14</v>
      </c>
      <c r="I68" t="s">
        <v>32</v>
      </c>
    </row>
    <row r="69" spans="1:9">
      <c r="A69" s="11" t="s">
        <v>33</v>
      </c>
      <c r="B69" s="12">
        <v>635670</v>
      </c>
      <c r="C69" s="11">
        <v>0</v>
      </c>
      <c r="D69" s="11">
        <v>0</v>
      </c>
      <c r="E69" s="11">
        <v>0</v>
      </c>
      <c r="F69" s="11">
        <v>0</v>
      </c>
      <c r="G69" s="11"/>
      <c r="H69" s="11">
        <v>0</v>
      </c>
      <c r="I69" s="9">
        <f>B69/$B$8</f>
        <v>0.207032398826338</v>
      </c>
    </row>
    <row r="70" spans="1:9">
      <c r="A70" s="11" t="s">
        <v>34</v>
      </c>
      <c r="B70" s="12">
        <v>351259</v>
      </c>
      <c r="C70" s="12">
        <v>350969</v>
      </c>
      <c r="D70" s="7">
        <v>641.4963</v>
      </c>
      <c r="E70" s="7">
        <v>221.4086</v>
      </c>
      <c r="F70" s="8">
        <v>7.471295</v>
      </c>
      <c r="G70" s="9">
        <f t="shared" ref="G70" si="1">E70/D70</f>
        <v>0.345144001609986</v>
      </c>
      <c r="H70">
        <v>1</v>
      </c>
      <c r="I70" s="9">
        <f t="shared" ref="I70" si="2">B70/$B$8</f>
        <v>0.114402116474492</v>
      </c>
    </row>
    <row r="71" spans="1:9">
      <c r="A71" s="11" t="s">
        <v>35</v>
      </c>
      <c r="B71" s="12">
        <v>250288</v>
      </c>
      <c r="C71" s="12">
        <v>250260</v>
      </c>
      <c r="D71" s="7">
        <v>1551.6536</v>
      </c>
      <c r="E71" s="7">
        <v>477.3273</v>
      </c>
      <c r="F71" s="8">
        <v>17.706057</v>
      </c>
      <c r="G71" s="9">
        <f>E72/D72</f>
        <v>0.257121574898888</v>
      </c>
      <c r="H71" s="11">
        <v>2</v>
      </c>
      <c r="I71" s="9">
        <f>B72/$B$8</f>
        <v>0.0288318515992599</v>
      </c>
    </row>
    <row r="72" spans="1:9">
      <c r="A72" s="11" t="s">
        <v>36</v>
      </c>
      <c r="B72" s="12">
        <v>88525</v>
      </c>
      <c r="C72" s="12">
        <v>88525</v>
      </c>
      <c r="D72" s="7">
        <v>3383.9074</v>
      </c>
      <c r="E72" s="7">
        <v>870.0756</v>
      </c>
      <c r="F72" s="8">
        <v>37.800406</v>
      </c>
      <c r="G72" s="9">
        <f>E71/D71</f>
        <v>0.307624910611492</v>
      </c>
      <c r="H72" s="11">
        <v>3</v>
      </c>
      <c r="I72" s="9">
        <f>B71/$B$8</f>
        <v>0.0815167068407293</v>
      </c>
    </row>
    <row r="73" spans="1:9">
      <c r="A73" s="11" t="s">
        <v>37</v>
      </c>
      <c r="B73" s="12">
        <v>255807</v>
      </c>
      <c r="C73" s="12">
        <v>255570</v>
      </c>
      <c r="D73" s="7">
        <v>521.4155</v>
      </c>
      <c r="E73" s="7">
        <v>186.8376</v>
      </c>
      <c r="F73" s="8">
        <v>6.373674</v>
      </c>
      <c r="G73" s="9">
        <f>E73/D73</f>
        <v>0.35832766766619</v>
      </c>
      <c r="H73" s="11">
        <v>4</v>
      </c>
      <c r="I73" s="9">
        <f>B73/$B$8</f>
        <v>0.0833141989500353</v>
      </c>
    </row>
    <row r="74" spans="1:10">
      <c r="A74" s="11" t="s">
        <v>38</v>
      </c>
      <c r="B74" s="12">
        <v>224298</v>
      </c>
      <c r="C74" s="12">
        <v>224016</v>
      </c>
      <c r="D74" s="7">
        <v>374.6643</v>
      </c>
      <c r="E74" s="7">
        <v>137.0998</v>
      </c>
      <c r="F74" s="8">
        <v>4.631736</v>
      </c>
      <c r="G74" s="9">
        <f>E74/D74</f>
        <v>0.365927044556954</v>
      </c>
      <c r="H74" s="11">
        <v>5</v>
      </c>
      <c r="I74" s="9">
        <f>B74/$B$8</f>
        <v>0.0730519813613194</v>
      </c>
      <c r="J74" s="14"/>
    </row>
    <row r="75" spans="1:9">
      <c r="A75" s="11" t="s">
        <v>39</v>
      </c>
      <c r="B75" s="12">
        <v>1264542</v>
      </c>
      <c r="C75" s="12">
        <v>793403</v>
      </c>
      <c r="D75" s="7">
        <v>225.9273</v>
      </c>
      <c r="E75" s="7">
        <v>86.722</v>
      </c>
      <c r="F75" s="8">
        <v>2.692912</v>
      </c>
      <c r="G75" s="9">
        <f>E75/D75</f>
        <v>0.383849140851947</v>
      </c>
      <c r="H75" s="11">
        <v>6</v>
      </c>
      <c r="I75" s="9">
        <f>B75/$B$8</f>
        <v>0.411850745947826</v>
      </c>
    </row>
    <row r="78" s="1" customFormat="1" spans="1:2">
      <c r="A78" s="1" t="s">
        <v>40</v>
      </c>
      <c r="B78" s="1" t="s">
        <v>41</v>
      </c>
    </row>
    <row r="80" ht="72.95" customHeight="1" spans="1:8">
      <c r="A80" s="10" t="s">
        <v>42</v>
      </c>
      <c r="B80" s="10"/>
      <c r="C80" s="10"/>
      <c r="D80" s="10"/>
      <c r="E80" s="10"/>
      <c r="F80" s="10"/>
      <c r="G80" s="10"/>
      <c r="H80" s="10"/>
    </row>
    <row r="83" spans="1:12">
      <c r="A83" t="s">
        <v>43</v>
      </c>
      <c r="B83" t="s">
        <v>29</v>
      </c>
      <c r="C83" t="s">
        <v>30</v>
      </c>
      <c r="D83" t="s">
        <v>11</v>
      </c>
      <c r="E83" t="s">
        <v>12</v>
      </c>
      <c r="F83" t="s">
        <v>31</v>
      </c>
      <c r="G83" t="s">
        <v>14</v>
      </c>
      <c r="H83" t="s">
        <v>32</v>
      </c>
      <c r="I83" t="s">
        <v>44</v>
      </c>
      <c r="J83" t="s">
        <v>45</v>
      </c>
      <c r="K83" t="s">
        <v>46</v>
      </c>
      <c r="L83" t="s">
        <v>47</v>
      </c>
    </row>
    <row r="84" spans="1:7">
      <c r="A84">
        <v>0</v>
      </c>
      <c r="B84" s="5">
        <v>1327867</v>
      </c>
      <c r="C84" s="5">
        <v>335486</v>
      </c>
      <c r="D84">
        <v>162.2065</v>
      </c>
      <c r="E84">
        <v>64.5275</v>
      </c>
      <c r="F84">
        <v>1.945878</v>
      </c>
      <c r="G84" s="11">
        <f t="shared" ref="G84:G95" si="3">E84/D84</f>
        <v>0.39781081522627</v>
      </c>
    </row>
    <row r="85" spans="1:12">
      <c r="A85">
        <v>1</v>
      </c>
      <c r="B85" s="5">
        <v>637897</v>
      </c>
      <c r="C85" s="5">
        <v>633111</v>
      </c>
      <c r="D85" s="7">
        <v>96.422</v>
      </c>
      <c r="E85" s="7">
        <v>40.0649</v>
      </c>
      <c r="F85" s="8">
        <v>2.26663</v>
      </c>
      <c r="G85" s="9">
        <f t="shared" si="3"/>
        <v>0.415516168509261</v>
      </c>
      <c r="H85" s="13">
        <f t="shared" ref="H85:H94" si="4">B85/SUM($B$85:$B$94)</f>
        <v>0.391893618720549</v>
      </c>
      <c r="I85" s="9">
        <f>K85/SUM($K$85:$K$94)</f>
        <v>0.0486629875539118</v>
      </c>
      <c r="J85" s="9">
        <f>L85/SUM($L$85:$L$94)</f>
        <v>0.0634809638987415</v>
      </c>
      <c r="K85">
        <f>C85*D85</f>
        <v>61045828.842</v>
      </c>
      <c r="L85">
        <f>C85*E85</f>
        <v>25365528.9039</v>
      </c>
    </row>
    <row r="86" spans="1:12">
      <c r="A86" s="11">
        <v>2</v>
      </c>
      <c r="B86" s="12">
        <v>266183</v>
      </c>
      <c r="C86" s="12">
        <v>266073</v>
      </c>
      <c r="D86" s="7">
        <v>230.9045</v>
      </c>
      <c r="E86" s="7">
        <v>93.684</v>
      </c>
      <c r="F86" s="8">
        <v>4.27271</v>
      </c>
      <c r="G86" s="9">
        <f t="shared" si="3"/>
        <v>0.405726176839343</v>
      </c>
      <c r="H86" s="13">
        <f t="shared" si="4"/>
        <v>0.163530192353769</v>
      </c>
      <c r="I86" s="9">
        <f t="shared" ref="I86:I94" si="5">K86/SUM($K$85:$K$94)</f>
        <v>0.0489751727314247</v>
      </c>
      <c r="J86" s="9">
        <f t="shared" ref="J86:J94" si="6">L86/SUM($L$85:$L$94)</f>
        <v>0.0623829376242482</v>
      </c>
      <c r="K86">
        <f t="shared" ref="K86:K94" si="7">C86*D86</f>
        <v>61437453.0285</v>
      </c>
      <c r="L86">
        <f t="shared" ref="L86:L94" si="8">C86*E86</f>
        <v>24926782.932</v>
      </c>
    </row>
    <row r="87" spans="1:12">
      <c r="A87" s="11">
        <v>3</v>
      </c>
      <c r="B87" s="12">
        <v>240468</v>
      </c>
      <c r="C87" s="12">
        <v>240402</v>
      </c>
      <c r="D87" s="7">
        <v>435.1059</v>
      </c>
      <c r="E87" s="7">
        <v>169.1653</v>
      </c>
      <c r="F87" s="8">
        <v>7.031975</v>
      </c>
      <c r="G87" s="9">
        <f t="shared" si="3"/>
        <v>0.388791096604298</v>
      </c>
      <c r="H87" s="13">
        <f t="shared" si="4"/>
        <v>0.147732117734514</v>
      </c>
      <c r="I87" s="9">
        <f t="shared" si="5"/>
        <v>0.0833826746885369</v>
      </c>
      <c r="J87" s="9">
        <f t="shared" si="6"/>
        <v>0.101776836997446</v>
      </c>
      <c r="K87">
        <f t="shared" si="7"/>
        <v>104600328.5718</v>
      </c>
      <c r="L87">
        <f t="shared" si="8"/>
        <v>40667676.4506</v>
      </c>
    </row>
    <row r="88" spans="1:12">
      <c r="A88" s="11">
        <v>4</v>
      </c>
      <c r="B88" s="12">
        <v>122563</v>
      </c>
      <c r="C88" s="12">
        <v>122540</v>
      </c>
      <c r="D88" s="7">
        <v>727.906</v>
      </c>
      <c r="E88" s="7">
        <v>272.2208</v>
      </c>
      <c r="F88" s="8">
        <v>10.538975</v>
      </c>
      <c r="G88" s="9">
        <f t="shared" si="3"/>
        <v>0.373977958692469</v>
      </c>
      <c r="H88" s="13">
        <f t="shared" si="4"/>
        <v>0.0752968858471614</v>
      </c>
      <c r="I88" s="9">
        <f t="shared" si="5"/>
        <v>0.0711043136168302</v>
      </c>
      <c r="J88" s="9">
        <f t="shared" si="6"/>
        <v>0.0834831393341499</v>
      </c>
      <c r="K88">
        <f t="shared" si="7"/>
        <v>89197601.24</v>
      </c>
      <c r="L88">
        <f t="shared" si="8"/>
        <v>33357936.832</v>
      </c>
    </row>
    <row r="89" spans="1:12">
      <c r="A89" s="11">
        <v>5</v>
      </c>
      <c r="B89" s="12">
        <v>105633</v>
      </c>
      <c r="C89" s="12">
        <v>105625</v>
      </c>
      <c r="D89" s="7">
        <v>1074.6628</v>
      </c>
      <c r="E89" s="7">
        <v>387.5497</v>
      </c>
      <c r="F89" s="8">
        <v>14.436676</v>
      </c>
      <c r="G89" s="9">
        <f t="shared" si="3"/>
        <v>0.360624467507389</v>
      </c>
      <c r="H89" s="13">
        <f t="shared" si="4"/>
        <v>0.0648958979683363</v>
      </c>
      <c r="I89" s="9">
        <f t="shared" si="5"/>
        <v>0.090486066816218</v>
      </c>
      <c r="J89" s="9">
        <f t="shared" si="6"/>
        <v>0.102445695956384</v>
      </c>
      <c r="K89">
        <f t="shared" si="7"/>
        <v>113511258.25</v>
      </c>
      <c r="L89">
        <f t="shared" si="8"/>
        <v>40934937.0625</v>
      </c>
    </row>
    <row r="90" spans="1:12">
      <c r="A90" s="11">
        <v>6</v>
      </c>
      <c r="B90" s="12">
        <v>64733</v>
      </c>
      <c r="C90" s="12">
        <v>64728</v>
      </c>
      <c r="D90" s="7">
        <v>1495.1772</v>
      </c>
      <c r="E90" s="7">
        <v>513.9252</v>
      </c>
      <c r="F90" s="8">
        <v>18.131442</v>
      </c>
      <c r="G90" s="9">
        <f t="shared" si="3"/>
        <v>0.343721934764655</v>
      </c>
      <c r="H90" s="13">
        <f t="shared" si="4"/>
        <v>0.039768880588304</v>
      </c>
      <c r="I90" s="9">
        <f t="shared" si="5"/>
        <v>0.077148525008882</v>
      </c>
      <c r="J90" s="9">
        <f t="shared" si="6"/>
        <v>0.083251428045064</v>
      </c>
      <c r="K90">
        <f t="shared" si="7"/>
        <v>96779829.8016</v>
      </c>
      <c r="L90">
        <f t="shared" si="8"/>
        <v>33265350.3456</v>
      </c>
    </row>
    <row r="91" spans="1:12">
      <c r="A91" s="11">
        <v>7</v>
      </c>
      <c r="B91" s="12">
        <v>54938</v>
      </c>
      <c r="C91" s="12">
        <v>54935</v>
      </c>
      <c r="D91" s="7">
        <v>1978.3209</v>
      </c>
      <c r="E91" s="7">
        <v>651.8548</v>
      </c>
      <c r="F91" s="8">
        <v>22.409156</v>
      </c>
      <c r="G91" s="9">
        <f t="shared" si="3"/>
        <v>0.32949902111432</v>
      </c>
      <c r="H91" s="13">
        <f t="shared" si="4"/>
        <v>0.033751297819663</v>
      </c>
      <c r="I91" s="9">
        <f t="shared" si="5"/>
        <v>0.0866340547481196</v>
      </c>
      <c r="J91" s="9">
        <f t="shared" si="6"/>
        <v>0.0896188954279983</v>
      </c>
      <c r="K91">
        <f t="shared" si="7"/>
        <v>108679058.6415</v>
      </c>
      <c r="L91">
        <f t="shared" si="8"/>
        <v>35809643.438</v>
      </c>
    </row>
    <row r="92" spans="1:12">
      <c r="A92" s="11">
        <v>8</v>
      </c>
      <c r="B92" s="12">
        <v>64434</v>
      </c>
      <c r="C92" s="12">
        <v>64430</v>
      </c>
      <c r="D92" s="7">
        <v>2827.1082</v>
      </c>
      <c r="E92" s="7">
        <v>863.8133</v>
      </c>
      <c r="F92" s="8">
        <v>28.628309</v>
      </c>
      <c r="G92" s="9">
        <f t="shared" si="3"/>
        <v>0.305546600586423</v>
      </c>
      <c r="H92" s="13">
        <f t="shared" si="4"/>
        <v>0.0395851891898534</v>
      </c>
      <c r="I92" s="9">
        <f t="shared" si="5"/>
        <v>0.145202246249238</v>
      </c>
      <c r="J92" s="9">
        <f t="shared" si="6"/>
        <v>0.139286045372094</v>
      </c>
      <c r="K92">
        <f t="shared" si="7"/>
        <v>182150581.326</v>
      </c>
      <c r="L92">
        <f t="shared" si="8"/>
        <v>55655490.919</v>
      </c>
    </row>
    <row r="93" spans="1:12">
      <c r="A93" s="11">
        <v>9</v>
      </c>
      <c r="B93" s="12">
        <v>50015</v>
      </c>
      <c r="C93" s="12">
        <v>50013</v>
      </c>
      <c r="D93" s="7">
        <v>4677.1943</v>
      </c>
      <c r="E93" s="7">
        <v>1264.0299</v>
      </c>
      <c r="F93" s="8">
        <v>39.514586</v>
      </c>
      <c r="G93" s="9">
        <f t="shared" si="3"/>
        <v>0.270253878484373</v>
      </c>
      <c r="H93" s="13">
        <f t="shared" si="4"/>
        <v>0.0307268404465114</v>
      </c>
      <c r="I93" s="9">
        <f t="shared" si="5"/>
        <v>0.186470910421953</v>
      </c>
      <c r="J93" s="9">
        <f t="shared" si="6"/>
        <v>0.158212154042579</v>
      </c>
      <c r="K93">
        <f t="shared" si="7"/>
        <v>233920518.5259</v>
      </c>
      <c r="L93">
        <f t="shared" si="8"/>
        <v>63217927.3887</v>
      </c>
    </row>
    <row r="94" spans="1:12">
      <c r="A94" s="11">
        <v>10</v>
      </c>
      <c r="B94" s="12">
        <v>20866</v>
      </c>
      <c r="C94" s="12">
        <v>20866</v>
      </c>
      <c r="D94" s="7">
        <v>9735.3936</v>
      </c>
      <c r="E94" s="7">
        <v>2222.5467</v>
      </c>
      <c r="F94" s="8">
        <v>59.355266</v>
      </c>
      <c r="G94" s="9">
        <f t="shared" si="3"/>
        <v>0.228295515447881</v>
      </c>
      <c r="H94" s="13">
        <f t="shared" si="4"/>
        <v>0.0128190793313387</v>
      </c>
      <c r="I94" s="9">
        <f t="shared" si="5"/>
        <v>0.161933048164885</v>
      </c>
      <c r="J94" s="9">
        <f t="shared" si="6"/>
        <v>0.116061903301294</v>
      </c>
      <c r="K94">
        <f t="shared" si="7"/>
        <v>203138722.8576</v>
      </c>
      <c r="L94">
        <f t="shared" si="8"/>
        <v>46375659.4422</v>
      </c>
    </row>
    <row r="95" spans="1:7">
      <c r="A95" t="s">
        <v>48</v>
      </c>
      <c r="B95" s="5">
        <v>114792</v>
      </c>
      <c r="C95" s="5">
        <v>4534</v>
      </c>
      <c r="D95">
        <v>128.7594</v>
      </c>
      <c r="E95">
        <v>50.7332</v>
      </c>
      <c r="F95">
        <v>1.590427</v>
      </c>
      <c r="G95" s="11">
        <f t="shared" si="3"/>
        <v>0.39401550488741</v>
      </c>
    </row>
  </sheetData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A4" sqref="A4"/>
    </sheetView>
  </sheetViews>
  <sheetFormatPr defaultColWidth="9" defaultRowHeight="14.4"/>
  <cols>
    <col min="1" max="1" width="11.5" customWidth="1"/>
    <col min="2" max="2" width="9.62962962962963" customWidth="1"/>
    <col min="10" max="10" width="11.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111" customHeight="1" spans="1:8">
      <c r="A4" s="2" t="s">
        <v>5</v>
      </c>
      <c r="B4" s="3" t="s">
        <v>56</v>
      </c>
      <c r="C4" s="4"/>
      <c r="D4" s="4"/>
      <c r="E4" s="4"/>
      <c r="F4" s="4"/>
      <c r="G4" s="4"/>
      <c r="H4" s="4"/>
    </row>
    <row r="6" s="1" customFormat="1" spans="1:2">
      <c r="A6" s="1" t="s">
        <v>7</v>
      </c>
      <c r="B6" s="1" t="s">
        <v>8</v>
      </c>
    </row>
    <row r="8" spans="1:2">
      <c r="A8" t="s">
        <v>9</v>
      </c>
      <c r="B8" s="5">
        <v>3205655</v>
      </c>
    </row>
    <row r="9" spans="9:10">
      <c r="I9" s="5"/>
      <c r="J9" s="5"/>
    </row>
    <row r="10" ht="30" customHeight="1" spans="1:5">
      <c r="A10" s="6" t="s">
        <v>10</v>
      </c>
      <c r="B10" t="s">
        <v>11</v>
      </c>
      <c r="C10" t="s">
        <v>12</v>
      </c>
      <c r="D10" s="6" t="s">
        <v>13</v>
      </c>
      <c r="E10" t="s">
        <v>14</v>
      </c>
    </row>
    <row r="11" spans="1:5">
      <c r="A11" s="5">
        <v>1983028</v>
      </c>
      <c r="B11" s="7">
        <v>878.1308</v>
      </c>
      <c r="C11" s="7">
        <v>360.978</v>
      </c>
      <c r="D11" s="8">
        <v>10.007637</v>
      </c>
      <c r="E11" s="9">
        <f>C11/B11</f>
        <v>0.411075434320263</v>
      </c>
    </row>
    <row r="14" s="1" customFormat="1" spans="1:2">
      <c r="A14" s="1" t="s">
        <v>15</v>
      </c>
      <c r="B14" s="1" t="s">
        <v>16</v>
      </c>
    </row>
    <row r="15" ht="50.1" customHeight="1" spans="1:6">
      <c r="A15" s="10" t="s">
        <v>17</v>
      </c>
      <c r="B15" s="10"/>
      <c r="C15" s="10"/>
      <c r="D15" s="10"/>
      <c r="E15" s="10"/>
      <c r="F15" s="10"/>
    </row>
    <row r="17" ht="43.2" spans="1:8">
      <c r="A17" t="s">
        <v>18</v>
      </c>
      <c r="B17" t="s">
        <v>19</v>
      </c>
      <c r="C17" t="s">
        <v>20</v>
      </c>
      <c r="D17" s="6" t="s">
        <v>10</v>
      </c>
      <c r="E17" t="s">
        <v>11</v>
      </c>
      <c r="F17" t="s">
        <v>12</v>
      </c>
      <c r="G17" s="6" t="s">
        <v>13</v>
      </c>
      <c r="H17" t="s">
        <v>14</v>
      </c>
    </row>
    <row r="18" spans="1:10">
      <c r="A18" s="11" t="s">
        <v>21</v>
      </c>
      <c r="B18" s="11">
        <v>20</v>
      </c>
      <c r="C18" s="12">
        <v>76824</v>
      </c>
      <c r="D18" s="12">
        <v>54712</v>
      </c>
      <c r="E18" s="7">
        <v>319.3637</v>
      </c>
      <c r="F18" s="7">
        <v>145.3631</v>
      </c>
      <c r="G18" s="8">
        <v>4.581517</v>
      </c>
      <c r="H18" s="9">
        <f t="shared" ref="H18:H62" si="0">F18/E18</f>
        <v>0.455164754165862</v>
      </c>
      <c r="J18" s="7"/>
    </row>
    <row r="19" spans="1:10">
      <c r="A19" s="11" t="s">
        <v>21</v>
      </c>
      <c r="B19" s="11">
        <v>25</v>
      </c>
      <c r="C19" s="12">
        <v>142108</v>
      </c>
      <c r="D19" s="12">
        <v>96127</v>
      </c>
      <c r="E19" s="7">
        <v>570.729</v>
      </c>
      <c r="F19" s="7">
        <v>256.6378</v>
      </c>
      <c r="G19" s="8">
        <v>7.095321</v>
      </c>
      <c r="H19" s="9">
        <f t="shared" si="0"/>
        <v>0.449666654401651</v>
      </c>
      <c r="J19" s="7"/>
    </row>
    <row r="20" spans="1:10">
      <c r="A20" s="11" t="s">
        <v>21</v>
      </c>
      <c r="B20" s="11">
        <v>30</v>
      </c>
      <c r="C20" s="12">
        <v>271712</v>
      </c>
      <c r="D20" s="12">
        <v>171241</v>
      </c>
      <c r="E20" s="7">
        <v>708.3318</v>
      </c>
      <c r="F20" s="7">
        <v>312.8081</v>
      </c>
      <c r="G20" s="8">
        <v>8.894645</v>
      </c>
      <c r="H20" s="9">
        <f t="shared" si="0"/>
        <v>0.441612391255059</v>
      </c>
      <c r="J20" s="7"/>
    </row>
    <row r="21" spans="1:10">
      <c r="A21" s="11" t="s">
        <v>21</v>
      </c>
      <c r="B21" s="11">
        <v>35</v>
      </c>
      <c r="C21" s="12">
        <v>165354</v>
      </c>
      <c r="D21" s="12">
        <v>108618</v>
      </c>
      <c r="E21" s="7">
        <v>856.1582</v>
      </c>
      <c r="F21" s="7">
        <v>367.1741</v>
      </c>
      <c r="G21" s="8">
        <v>10.629886</v>
      </c>
      <c r="H21" s="9">
        <f t="shared" si="0"/>
        <v>0.428862446216132</v>
      </c>
      <c r="J21" s="7"/>
    </row>
    <row r="22" spans="1:10">
      <c r="A22" s="11" t="s">
        <v>21</v>
      </c>
      <c r="B22" s="11">
        <v>40</v>
      </c>
      <c r="C22" s="12">
        <v>214646</v>
      </c>
      <c r="D22" s="12">
        <v>137396</v>
      </c>
      <c r="E22" s="7">
        <v>833.4962</v>
      </c>
      <c r="F22" s="7">
        <v>354.4223</v>
      </c>
      <c r="G22" s="8">
        <v>9.911081</v>
      </c>
      <c r="H22" s="9">
        <f t="shared" si="0"/>
        <v>0.425223654289006</v>
      </c>
      <c r="J22" s="7"/>
    </row>
    <row r="23" spans="1:10">
      <c r="A23" s="11" t="s">
        <v>21</v>
      </c>
      <c r="B23" s="11">
        <v>45</v>
      </c>
      <c r="C23" s="12">
        <v>191514</v>
      </c>
      <c r="D23" s="12">
        <v>122416</v>
      </c>
      <c r="E23" s="7">
        <v>922.3817</v>
      </c>
      <c r="F23" s="7">
        <v>388.6855</v>
      </c>
      <c r="G23" s="8">
        <v>10.54104</v>
      </c>
      <c r="H23" s="9">
        <f t="shared" si="0"/>
        <v>0.421393334234623</v>
      </c>
      <c r="J23" s="7"/>
    </row>
    <row r="24" spans="1:10">
      <c r="A24" s="11" t="s">
        <v>21</v>
      </c>
      <c r="B24" s="11">
        <v>50</v>
      </c>
      <c r="C24" s="12">
        <v>185345</v>
      </c>
      <c r="D24" s="12">
        <v>118101</v>
      </c>
      <c r="E24" s="7">
        <v>895.223</v>
      </c>
      <c r="F24" s="7">
        <v>375.1715</v>
      </c>
      <c r="G24" s="8">
        <v>10.031058</v>
      </c>
      <c r="H24" s="9">
        <f t="shared" si="0"/>
        <v>0.419081614301688</v>
      </c>
      <c r="J24" s="7"/>
    </row>
    <row r="25" spans="1:10">
      <c r="A25" s="11" t="s">
        <v>21</v>
      </c>
      <c r="B25" s="11">
        <v>55</v>
      </c>
      <c r="C25" s="12">
        <v>113033</v>
      </c>
      <c r="D25" s="12">
        <v>71077</v>
      </c>
      <c r="E25" s="7">
        <v>1067.7368</v>
      </c>
      <c r="F25" s="7">
        <v>441.8406</v>
      </c>
      <c r="G25" s="8">
        <v>11.97604</v>
      </c>
      <c r="H25" s="9">
        <f t="shared" si="0"/>
        <v>0.413810407208968</v>
      </c>
      <c r="J25" s="7"/>
    </row>
    <row r="26" spans="1:10">
      <c r="A26" s="11" t="s">
        <v>21</v>
      </c>
      <c r="B26" s="11">
        <v>60</v>
      </c>
      <c r="C26" s="12">
        <v>95729</v>
      </c>
      <c r="D26" s="12">
        <v>57237</v>
      </c>
      <c r="E26" s="7">
        <v>1018.615</v>
      </c>
      <c r="F26" s="7">
        <v>412.9568</v>
      </c>
      <c r="G26" s="8">
        <v>11.245208</v>
      </c>
      <c r="H26" s="9">
        <f t="shared" si="0"/>
        <v>0.405410091153183</v>
      </c>
      <c r="J26" s="7"/>
    </row>
    <row r="27" spans="1:10">
      <c r="A27" s="11" t="s">
        <v>21</v>
      </c>
      <c r="B27" s="11">
        <v>65</v>
      </c>
      <c r="C27" s="12">
        <v>70526</v>
      </c>
      <c r="D27" s="12">
        <v>40114</v>
      </c>
      <c r="E27" s="7">
        <v>1213.7422</v>
      </c>
      <c r="F27" s="7">
        <v>473.8979</v>
      </c>
      <c r="G27" s="8">
        <v>13.164805</v>
      </c>
      <c r="H27" s="9">
        <f t="shared" si="0"/>
        <v>0.390443621388463</v>
      </c>
      <c r="J27" s="7"/>
    </row>
    <row r="28" spans="1:10">
      <c r="A28" s="11" t="s">
        <v>21</v>
      </c>
      <c r="B28" s="11">
        <v>70</v>
      </c>
      <c r="C28" s="12">
        <v>49437</v>
      </c>
      <c r="D28" s="12">
        <v>27521</v>
      </c>
      <c r="E28" s="7">
        <v>1243.9848</v>
      </c>
      <c r="F28" s="7">
        <v>481.747</v>
      </c>
      <c r="G28" s="8">
        <v>13.149049</v>
      </c>
      <c r="H28" s="9">
        <f t="shared" si="0"/>
        <v>0.387261162676586</v>
      </c>
      <c r="J28" s="7"/>
    </row>
    <row r="29" spans="1:10">
      <c r="A29" s="11" t="s">
        <v>21</v>
      </c>
      <c r="B29" s="11">
        <v>75</v>
      </c>
      <c r="C29" s="12">
        <v>21910</v>
      </c>
      <c r="D29" s="12">
        <v>11477</v>
      </c>
      <c r="E29" s="7">
        <v>1464.087</v>
      </c>
      <c r="F29" s="7">
        <v>550.4847</v>
      </c>
      <c r="G29" s="8">
        <v>14.801864</v>
      </c>
      <c r="H29" s="9">
        <f t="shared" si="0"/>
        <v>0.375991795569526</v>
      </c>
      <c r="J29" s="7"/>
    </row>
    <row r="30" spans="1:10">
      <c r="A30" s="11" t="s">
        <v>21</v>
      </c>
      <c r="B30" s="11">
        <v>80</v>
      </c>
      <c r="C30" s="12">
        <v>11687</v>
      </c>
      <c r="D30" s="12">
        <v>5531</v>
      </c>
      <c r="E30" s="7">
        <v>1521.1004</v>
      </c>
      <c r="F30" s="7">
        <v>563.8897</v>
      </c>
      <c r="G30" s="8">
        <v>15.030555</v>
      </c>
      <c r="H30" s="9">
        <f t="shared" si="0"/>
        <v>0.370711690037028</v>
      </c>
      <c r="J30" s="7"/>
    </row>
    <row r="31" spans="1:10">
      <c r="A31" s="11" t="s">
        <v>21</v>
      </c>
      <c r="B31" s="11">
        <v>85</v>
      </c>
      <c r="C31" s="12">
        <v>1523</v>
      </c>
      <c r="D31" s="11">
        <v>635</v>
      </c>
      <c r="E31" s="7">
        <v>1612.3752</v>
      </c>
      <c r="F31" s="7">
        <v>601.5166</v>
      </c>
      <c r="G31" s="8">
        <v>15.966929</v>
      </c>
      <c r="H31" s="9">
        <f t="shared" si="0"/>
        <v>0.373062423684016</v>
      </c>
      <c r="J31" s="7"/>
    </row>
    <row r="32" spans="1:8">
      <c r="A32" s="11" t="s">
        <v>21</v>
      </c>
      <c r="B32" s="11" t="s">
        <v>22</v>
      </c>
      <c r="C32" s="12">
        <v>61090</v>
      </c>
      <c r="D32" s="12">
        <v>44656</v>
      </c>
      <c r="E32" s="7">
        <v>553.918</v>
      </c>
      <c r="F32" s="7">
        <v>237.361</v>
      </c>
      <c r="G32" s="8">
        <v>6.842484</v>
      </c>
      <c r="H32" s="9">
        <f t="shared" si="0"/>
        <v>0.428512884578584</v>
      </c>
    </row>
    <row r="33" spans="1:8">
      <c r="A33" s="11" t="s">
        <v>23</v>
      </c>
      <c r="B33" s="11">
        <v>20</v>
      </c>
      <c r="C33" s="12">
        <v>42878</v>
      </c>
      <c r="D33" s="12">
        <v>30125</v>
      </c>
      <c r="E33" s="7">
        <v>269.5933</v>
      </c>
      <c r="F33" s="7">
        <v>118.6528</v>
      </c>
      <c r="G33" s="8">
        <v>3.751701</v>
      </c>
      <c r="H33" s="9">
        <f t="shared" si="0"/>
        <v>0.440117762570509</v>
      </c>
    </row>
    <row r="34" spans="1:8">
      <c r="A34" s="11" t="s">
        <v>23</v>
      </c>
      <c r="B34" s="11">
        <v>25</v>
      </c>
      <c r="C34" s="12">
        <v>80638</v>
      </c>
      <c r="D34" s="12">
        <v>54295</v>
      </c>
      <c r="E34" s="7">
        <v>467.8336</v>
      </c>
      <c r="F34" s="7">
        <v>205.0619</v>
      </c>
      <c r="G34" s="8">
        <v>5.750492</v>
      </c>
      <c r="H34" s="9">
        <f t="shared" si="0"/>
        <v>0.438322300920669</v>
      </c>
    </row>
    <row r="35" spans="1:8">
      <c r="A35" s="11" t="s">
        <v>23</v>
      </c>
      <c r="B35" s="11">
        <v>30</v>
      </c>
      <c r="C35" s="12">
        <v>189796</v>
      </c>
      <c r="D35" s="12">
        <v>110733</v>
      </c>
      <c r="E35" s="7">
        <v>657.1245</v>
      </c>
      <c r="F35" s="7">
        <v>278.7941</v>
      </c>
      <c r="G35" s="8">
        <v>7.996414</v>
      </c>
      <c r="H35" s="9">
        <f t="shared" si="0"/>
        <v>0.424263743019778</v>
      </c>
    </row>
    <row r="36" spans="1:8">
      <c r="A36" s="11" t="s">
        <v>23</v>
      </c>
      <c r="B36" s="11">
        <v>35</v>
      </c>
      <c r="C36" s="12">
        <v>118108</v>
      </c>
      <c r="D36" s="12">
        <v>72652</v>
      </c>
      <c r="E36" s="7">
        <v>809.0807</v>
      </c>
      <c r="F36" s="7">
        <v>332.9802</v>
      </c>
      <c r="G36" s="8">
        <v>9.82145</v>
      </c>
      <c r="H36" s="9">
        <f t="shared" si="0"/>
        <v>0.411553754773782</v>
      </c>
    </row>
    <row r="37" spans="1:8">
      <c r="A37" s="11" t="s">
        <v>23</v>
      </c>
      <c r="B37" s="11">
        <v>40</v>
      </c>
      <c r="C37" s="12">
        <v>176458</v>
      </c>
      <c r="D37" s="12">
        <v>105394</v>
      </c>
      <c r="E37" s="7">
        <v>855.0471</v>
      </c>
      <c r="F37" s="7">
        <v>347.2157</v>
      </c>
      <c r="G37" s="8">
        <v>9.834914</v>
      </c>
      <c r="H37" s="9">
        <f t="shared" si="0"/>
        <v>0.406077864014743</v>
      </c>
    </row>
    <row r="38" spans="1:8">
      <c r="A38" s="11" t="s">
        <v>23</v>
      </c>
      <c r="B38" s="11">
        <v>45</v>
      </c>
      <c r="C38" s="12">
        <v>156201</v>
      </c>
      <c r="D38" s="12">
        <v>96552</v>
      </c>
      <c r="E38" s="7">
        <v>953.2834</v>
      </c>
      <c r="F38" s="7">
        <v>383.1476</v>
      </c>
      <c r="G38" s="8">
        <v>10.61108</v>
      </c>
      <c r="H38" s="9">
        <f t="shared" si="0"/>
        <v>0.401924128753317</v>
      </c>
    </row>
    <row r="39" spans="1:8">
      <c r="A39" s="11" t="s">
        <v>23</v>
      </c>
      <c r="B39" s="11">
        <v>50</v>
      </c>
      <c r="C39" s="12">
        <v>169130</v>
      </c>
      <c r="D39" s="12">
        <v>106672</v>
      </c>
      <c r="E39" s="7">
        <v>934.6974</v>
      </c>
      <c r="F39" s="7">
        <v>375.9889</v>
      </c>
      <c r="G39" s="8">
        <v>10.209352</v>
      </c>
      <c r="H39" s="9">
        <f t="shared" si="0"/>
        <v>0.402257350881686</v>
      </c>
    </row>
    <row r="40" spans="1:8">
      <c r="A40" s="11" t="s">
        <v>23</v>
      </c>
      <c r="B40" s="11">
        <v>55</v>
      </c>
      <c r="C40" s="12">
        <v>106322</v>
      </c>
      <c r="D40" s="12">
        <v>67746</v>
      </c>
      <c r="E40" s="7">
        <v>1168.3917</v>
      </c>
      <c r="F40" s="7">
        <v>464.5492</v>
      </c>
      <c r="G40" s="8">
        <v>12.451347</v>
      </c>
      <c r="H40" s="9">
        <f t="shared" si="0"/>
        <v>0.397597141438098</v>
      </c>
    </row>
    <row r="41" spans="1:8">
      <c r="A41" s="11" t="s">
        <v>23</v>
      </c>
      <c r="B41" s="11">
        <v>60</v>
      </c>
      <c r="C41" s="12">
        <v>105238</v>
      </c>
      <c r="D41" s="12">
        <v>64327</v>
      </c>
      <c r="E41" s="7">
        <v>1112.7301</v>
      </c>
      <c r="F41" s="7">
        <v>439.8093</v>
      </c>
      <c r="G41" s="8">
        <v>11.94859</v>
      </c>
      <c r="H41" s="9">
        <f t="shared" si="0"/>
        <v>0.39525245160529</v>
      </c>
    </row>
    <row r="42" spans="1:8">
      <c r="A42" s="11" t="s">
        <v>23</v>
      </c>
      <c r="B42" s="11">
        <v>65</v>
      </c>
      <c r="C42" s="12">
        <v>82124</v>
      </c>
      <c r="D42" s="12">
        <v>49258</v>
      </c>
      <c r="E42" s="7">
        <v>1297.0132</v>
      </c>
      <c r="F42" s="7">
        <v>499.8592</v>
      </c>
      <c r="G42" s="8">
        <v>13.837183</v>
      </c>
      <c r="H42" s="9">
        <f t="shared" si="0"/>
        <v>0.385392531086037</v>
      </c>
    </row>
    <row r="43" spans="1:8">
      <c r="A43" s="11" t="s">
        <v>23</v>
      </c>
      <c r="B43" s="11">
        <v>70</v>
      </c>
      <c r="C43" s="12">
        <v>62855</v>
      </c>
      <c r="D43" s="12">
        <v>36413</v>
      </c>
      <c r="E43" s="7">
        <v>1462.7224</v>
      </c>
      <c r="F43" s="7">
        <v>550.7652</v>
      </c>
      <c r="G43" s="8">
        <v>15.065745</v>
      </c>
      <c r="H43" s="9">
        <f t="shared" si="0"/>
        <v>0.376534330779374</v>
      </c>
    </row>
    <row r="44" spans="1:8">
      <c r="A44" s="11" t="s">
        <v>23</v>
      </c>
      <c r="B44" s="11">
        <v>75</v>
      </c>
      <c r="C44" s="12">
        <v>32380</v>
      </c>
      <c r="D44" s="12">
        <v>18073</v>
      </c>
      <c r="E44" s="7">
        <v>1680.2996</v>
      </c>
      <c r="F44" s="7">
        <v>624.8991</v>
      </c>
      <c r="G44" s="8">
        <v>16.318652</v>
      </c>
      <c r="H44" s="9">
        <f t="shared" si="0"/>
        <v>0.371897428291955</v>
      </c>
    </row>
    <row r="45" spans="1:8">
      <c r="A45" s="11" t="s">
        <v>23</v>
      </c>
      <c r="B45" s="11">
        <v>80</v>
      </c>
      <c r="C45" s="12">
        <v>18202</v>
      </c>
      <c r="D45" s="12">
        <v>9302</v>
      </c>
      <c r="E45" s="7">
        <v>1819.6576</v>
      </c>
      <c r="F45" s="7">
        <v>676.9663</v>
      </c>
      <c r="G45" s="8">
        <v>17.148462</v>
      </c>
      <c r="H45" s="9">
        <f t="shared" si="0"/>
        <v>0.372029496098607</v>
      </c>
    </row>
    <row r="46" spans="1:8">
      <c r="A46" s="11" t="s">
        <v>23</v>
      </c>
      <c r="B46" s="11">
        <v>85</v>
      </c>
      <c r="C46" s="12">
        <v>2145</v>
      </c>
      <c r="D46" s="12">
        <v>1037</v>
      </c>
      <c r="E46" s="7">
        <v>1963.2842</v>
      </c>
      <c r="F46" s="7">
        <v>730.0558</v>
      </c>
      <c r="G46" s="8">
        <v>18.275795</v>
      </c>
      <c r="H46" s="9">
        <f t="shared" si="0"/>
        <v>0.371854365251857</v>
      </c>
    </row>
    <row r="47" spans="1:8">
      <c r="A47" s="11" t="s">
        <v>23</v>
      </c>
      <c r="B47" s="11" t="s">
        <v>22</v>
      </c>
      <c r="C47" s="12">
        <v>87958</v>
      </c>
      <c r="D47" s="12">
        <v>52988</v>
      </c>
      <c r="E47" s="7">
        <v>1232.774</v>
      </c>
      <c r="F47" s="7">
        <v>496.5565</v>
      </c>
      <c r="G47" s="8">
        <v>13.129557</v>
      </c>
      <c r="H47" s="9">
        <f t="shared" si="0"/>
        <v>0.402796051831074</v>
      </c>
    </row>
    <row r="48" spans="1:8">
      <c r="A48" s="11" t="s">
        <v>24</v>
      </c>
      <c r="B48" s="11">
        <v>20</v>
      </c>
      <c r="C48" s="12">
        <v>28</v>
      </c>
      <c r="D48" s="11">
        <v>26</v>
      </c>
      <c r="E48" s="7">
        <v>4147.7426</v>
      </c>
      <c r="F48" s="7">
        <v>1290.7179</v>
      </c>
      <c r="G48" s="8">
        <v>34</v>
      </c>
      <c r="H48" s="9">
        <f t="shared" si="0"/>
        <v>0.311185631432384</v>
      </c>
    </row>
    <row r="49" spans="1:8">
      <c r="A49" s="11" t="s">
        <v>24</v>
      </c>
      <c r="B49" s="11">
        <v>25</v>
      </c>
      <c r="C49" s="12">
        <v>47</v>
      </c>
      <c r="D49" s="12">
        <v>45</v>
      </c>
      <c r="E49" s="7">
        <v>2313.1255</v>
      </c>
      <c r="F49" s="7">
        <v>724.1893</v>
      </c>
      <c r="G49" s="8">
        <v>28.688888</v>
      </c>
      <c r="H49" s="9">
        <f t="shared" si="0"/>
        <v>0.313078257102781</v>
      </c>
    </row>
    <row r="50" spans="1:8">
      <c r="A50" s="11" t="s">
        <v>24</v>
      </c>
      <c r="B50" s="11">
        <v>30</v>
      </c>
      <c r="C50" s="12">
        <v>52</v>
      </c>
      <c r="D50" s="12">
        <v>49</v>
      </c>
      <c r="E50" s="7">
        <v>4321.3655</v>
      </c>
      <c r="F50" s="7">
        <v>1114.1124</v>
      </c>
      <c r="G50" s="8">
        <v>33.346938</v>
      </c>
      <c r="H50" s="9">
        <f t="shared" si="0"/>
        <v>0.257814896703368</v>
      </c>
    </row>
    <row r="51" spans="1:8">
      <c r="A51" s="11" t="s">
        <v>24</v>
      </c>
      <c r="B51" s="11">
        <v>35</v>
      </c>
      <c r="C51" s="12">
        <v>32</v>
      </c>
      <c r="D51" s="12">
        <v>31</v>
      </c>
      <c r="E51" s="7">
        <v>4504.1951</v>
      </c>
      <c r="F51" s="7">
        <v>1441.1093</v>
      </c>
      <c r="G51" s="8">
        <v>42.806451</v>
      </c>
      <c r="H51" s="9">
        <f t="shared" si="0"/>
        <v>0.319948241140798</v>
      </c>
    </row>
    <row r="52" spans="1:8">
      <c r="A52" s="11" t="s">
        <v>24</v>
      </c>
      <c r="B52" s="11">
        <v>40</v>
      </c>
      <c r="C52" s="12">
        <v>27</v>
      </c>
      <c r="D52" s="12">
        <v>27</v>
      </c>
      <c r="E52" s="7">
        <v>3938.5874</v>
      </c>
      <c r="F52" s="7">
        <v>1055.4614</v>
      </c>
      <c r="G52" s="8">
        <v>41.518518</v>
      </c>
      <c r="H52" s="9">
        <f t="shared" si="0"/>
        <v>0.26797968225867</v>
      </c>
    </row>
    <row r="53" spans="1:8">
      <c r="A53" s="11" t="s">
        <v>24</v>
      </c>
      <c r="B53" s="11">
        <v>45</v>
      </c>
      <c r="C53" s="12">
        <v>3155</v>
      </c>
      <c r="D53" s="12">
        <v>466</v>
      </c>
      <c r="E53" s="7">
        <v>523.8286</v>
      </c>
      <c r="F53" s="7">
        <v>210.4875</v>
      </c>
      <c r="G53" s="8">
        <v>6.622317</v>
      </c>
      <c r="H53" s="9">
        <f t="shared" si="0"/>
        <v>0.401825138986302</v>
      </c>
    </row>
    <row r="54" spans="1:8">
      <c r="A54" s="11" t="s">
        <v>24</v>
      </c>
      <c r="B54" s="11">
        <v>50</v>
      </c>
      <c r="C54" s="12">
        <v>13</v>
      </c>
      <c r="D54" s="11">
        <v>11</v>
      </c>
      <c r="E54" s="7">
        <v>2862.5727</v>
      </c>
      <c r="F54" s="7">
        <v>1116.4498</v>
      </c>
      <c r="G54" s="8">
        <v>22.90909</v>
      </c>
      <c r="H54" s="9">
        <f t="shared" si="0"/>
        <v>0.390016225614113</v>
      </c>
    </row>
    <row r="55" spans="1:8">
      <c r="A55" s="11" t="s">
        <v>24</v>
      </c>
      <c r="B55" s="11">
        <v>55</v>
      </c>
      <c r="C55" s="12">
        <v>6</v>
      </c>
      <c r="D55" s="11">
        <v>6</v>
      </c>
      <c r="E55" s="7">
        <v>7167.58</v>
      </c>
      <c r="F55" s="7">
        <v>1407.5194</v>
      </c>
      <c r="G55" s="8">
        <v>53</v>
      </c>
      <c r="H55" s="9">
        <f t="shared" si="0"/>
        <v>0.196373029669707</v>
      </c>
    </row>
    <row r="56" spans="1:8">
      <c r="A56" s="11" t="s">
        <v>24</v>
      </c>
      <c r="B56" s="11">
        <v>60</v>
      </c>
      <c r="C56" s="11">
        <v>9</v>
      </c>
      <c r="D56" s="11">
        <v>9</v>
      </c>
      <c r="E56" s="7">
        <v>4040.3722</v>
      </c>
      <c r="F56" s="7">
        <v>1743.7341</v>
      </c>
      <c r="G56" s="8">
        <v>39.111111</v>
      </c>
      <c r="H56" s="9">
        <f t="shared" si="0"/>
        <v>0.431577590797204</v>
      </c>
    </row>
    <row r="57" spans="1:8">
      <c r="A57" s="11" t="s">
        <v>24</v>
      </c>
      <c r="B57" s="11">
        <v>65</v>
      </c>
      <c r="C57" s="11">
        <v>1</v>
      </c>
      <c r="D57" s="11">
        <v>1</v>
      </c>
      <c r="E57" s="7">
        <v>4842.52</v>
      </c>
      <c r="F57" s="7">
        <v>2034.5468</v>
      </c>
      <c r="G57" s="8">
        <v>18</v>
      </c>
      <c r="H57" s="9">
        <f t="shared" si="0"/>
        <v>0.420142157389128</v>
      </c>
    </row>
    <row r="58" spans="1:8">
      <c r="A58" s="11" t="s">
        <v>24</v>
      </c>
      <c r="B58" s="11">
        <v>70</v>
      </c>
      <c r="C58" s="11">
        <v>2</v>
      </c>
      <c r="D58" s="11">
        <v>2</v>
      </c>
      <c r="E58" s="7">
        <v>3297.89</v>
      </c>
      <c r="F58" s="7">
        <v>1532.4696</v>
      </c>
      <c r="G58" s="8">
        <v>28.5</v>
      </c>
      <c r="H58" s="9">
        <f t="shared" si="0"/>
        <v>0.464681842026265</v>
      </c>
    </row>
    <row r="59" spans="1:8">
      <c r="A59" s="11" t="s">
        <v>24</v>
      </c>
      <c r="B59" s="11">
        <v>75</v>
      </c>
      <c r="C59" s="11"/>
      <c r="D59" s="11"/>
      <c r="E59" s="7"/>
      <c r="F59" s="7"/>
      <c r="G59" s="8"/>
      <c r="H59" s="9"/>
    </row>
    <row r="60" spans="1:8">
      <c r="A60" s="11" t="s">
        <v>24</v>
      </c>
      <c r="B60" s="11">
        <v>80</v>
      </c>
      <c r="C60" s="11"/>
      <c r="D60" s="11"/>
      <c r="E60" s="7"/>
      <c r="F60" s="7"/>
      <c r="G60" s="8"/>
      <c r="H60" s="9"/>
    </row>
    <row r="61" spans="1:8">
      <c r="A61" s="11" t="s">
        <v>24</v>
      </c>
      <c r="B61" s="11">
        <v>85</v>
      </c>
      <c r="C61" s="11"/>
      <c r="D61" s="11"/>
      <c r="E61" s="7"/>
      <c r="F61" s="7"/>
      <c r="G61" s="8"/>
      <c r="H61" s="9"/>
    </row>
    <row r="62" spans="1:8">
      <c r="A62" s="11" t="s">
        <v>24</v>
      </c>
      <c r="B62" s="11" t="s">
        <v>22</v>
      </c>
      <c r="C62" s="12">
        <v>99412</v>
      </c>
      <c r="D62" s="12">
        <v>39929</v>
      </c>
      <c r="E62" s="7">
        <v>575.3675</v>
      </c>
      <c r="F62" s="7">
        <v>214.0204</v>
      </c>
      <c r="G62" s="8">
        <v>6.223221</v>
      </c>
      <c r="H62" s="9">
        <f t="shared" si="0"/>
        <v>0.371971652900103</v>
      </c>
    </row>
    <row r="65" s="1" customFormat="1" spans="1:2">
      <c r="A65" s="1" t="s">
        <v>25</v>
      </c>
      <c r="B65" s="1" t="s">
        <v>26</v>
      </c>
    </row>
    <row r="66" ht="153" customHeight="1" spans="1:8">
      <c r="A66" s="10" t="s">
        <v>27</v>
      </c>
      <c r="B66" s="4"/>
      <c r="C66" s="4"/>
      <c r="D66" s="4"/>
      <c r="E66" s="4"/>
      <c r="F66" s="4"/>
      <c r="G66" s="4"/>
      <c r="H66" s="4"/>
    </row>
    <row r="68" spans="1:9">
      <c r="A68" t="s">
        <v>28</v>
      </c>
      <c r="B68" t="s">
        <v>29</v>
      </c>
      <c r="C68" t="s">
        <v>30</v>
      </c>
      <c r="D68" t="s">
        <v>11</v>
      </c>
      <c r="E68" t="s">
        <v>12</v>
      </c>
      <c r="F68" t="s">
        <v>31</v>
      </c>
      <c r="G68" t="s">
        <v>14</v>
      </c>
      <c r="I68" t="s">
        <v>32</v>
      </c>
    </row>
    <row r="69" spans="1:9">
      <c r="A69" s="11" t="s">
        <v>33</v>
      </c>
      <c r="B69" s="12">
        <v>575925</v>
      </c>
      <c r="C69" s="11">
        <v>0</v>
      </c>
      <c r="D69" s="11">
        <v>0</v>
      </c>
      <c r="E69" s="11">
        <v>0</v>
      </c>
      <c r="F69" s="11">
        <v>0</v>
      </c>
      <c r="G69" s="11"/>
      <c r="H69" s="11">
        <v>0</v>
      </c>
      <c r="I69" s="9">
        <f>B69/$B$8</f>
        <v>0.179659071235052</v>
      </c>
    </row>
    <row r="70" spans="1:9">
      <c r="A70" s="11" t="s">
        <v>34</v>
      </c>
      <c r="B70" s="12">
        <v>352574</v>
      </c>
      <c r="C70" s="12">
        <v>352447</v>
      </c>
      <c r="D70" s="7">
        <v>871.0055</v>
      </c>
      <c r="E70" s="7">
        <v>376.4916</v>
      </c>
      <c r="F70" s="8">
        <v>9.857223</v>
      </c>
      <c r="G70" s="9">
        <f t="shared" ref="G70" si="1">E70/D70</f>
        <v>0.432249394521619</v>
      </c>
      <c r="H70">
        <v>1</v>
      </c>
      <c r="I70" s="9">
        <f t="shared" ref="I70:I75" si="2">B70/$B$8</f>
        <v>0.109985010863614</v>
      </c>
    </row>
    <row r="71" spans="1:9">
      <c r="A71" s="11" t="s">
        <v>35</v>
      </c>
      <c r="B71" s="12">
        <v>278764</v>
      </c>
      <c r="C71" s="12">
        <v>278740</v>
      </c>
      <c r="D71" s="7">
        <v>1903.1067</v>
      </c>
      <c r="E71" s="7">
        <v>771.6664</v>
      </c>
      <c r="F71" s="8">
        <v>21.59855</v>
      </c>
      <c r="G71" s="9">
        <f>E72/D72</f>
        <v>0.362092277552189</v>
      </c>
      <c r="H71" s="11">
        <v>2</v>
      </c>
      <c r="I71" s="9">
        <f t="shared" si="2"/>
        <v>0.0869600752420332</v>
      </c>
    </row>
    <row r="72" spans="1:9">
      <c r="A72" s="11" t="s">
        <v>36</v>
      </c>
      <c r="B72" s="12">
        <v>103667</v>
      </c>
      <c r="C72" s="12">
        <v>103667</v>
      </c>
      <c r="D72" s="7">
        <v>3991.2047</v>
      </c>
      <c r="E72" s="7">
        <v>1445.1844</v>
      </c>
      <c r="F72" s="8">
        <v>45.358117</v>
      </c>
      <c r="G72" s="9">
        <f>E71/D71</f>
        <v>0.4054772126019</v>
      </c>
      <c r="H72" s="11">
        <v>3</v>
      </c>
      <c r="I72" s="9">
        <f t="shared" si="2"/>
        <v>0.0323387887966734</v>
      </c>
    </row>
    <row r="73" spans="1:9">
      <c r="A73" s="11" t="s">
        <v>37</v>
      </c>
      <c r="B73" s="12">
        <v>265969</v>
      </c>
      <c r="C73" s="12">
        <v>265823</v>
      </c>
      <c r="D73" s="7">
        <v>697.6098</v>
      </c>
      <c r="E73" s="7">
        <v>308.3315</v>
      </c>
      <c r="F73" s="8">
        <v>8.17527</v>
      </c>
      <c r="G73" s="9">
        <f>E73/D73</f>
        <v>0.44198275310926</v>
      </c>
      <c r="H73" s="11">
        <v>4</v>
      </c>
      <c r="I73" s="9">
        <f t="shared" si="2"/>
        <v>0.0829686912659035</v>
      </c>
    </row>
    <row r="74" spans="1:10">
      <c r="A74" s="11" t="s">
        <v>38</v>
      </c>
      <c r="B74" s="12">
        <v>220505</v>
      </c>
      <c r="C74" s="12">
        <v>220328</v>
      </c>
      <c r="D74" s="7">
        <v>485.4063</v>
      </c>
      <c r="E74" s="7">
        <v>215.7693</v>
      </c>
      <c r="F74" s="8">
        <v>5.658917</v>
      </c>
      <c r="G74" s="9">
        <f>E74/D74</f>
        <v>0.444512772083922</v>
      </c>
      <c r="H74" s="11">
        <v>5</v>
      </c>
      <c r="I74" s="9">
        <f t="shared" si="2"/>
        <v>0.0687862542912447</v>
      </c>
      <c r="J74" s="14"/>
    </row>
    <row r="75" spans="1:9">
      <c r="A75" s="11" t="s">
        <v>39</v>
      </c>
      <c r="B75" s="12">
        <v>1408251</v>
      </c>
      <c r="C75" s="12">
        <v>762023</v>
      </c>
      <c r="D75" s="7">
        <v>259.5161</v>
      </c>
      <c r="E75" s="7">
        <v>116.4299</v>
      </c>
      <c r="F75" s="8">
        <v>2.924798</v>
      </c>
      <c r="G75" s="9">
        <f>E75/D75</f>
        <v>0.448642300034564</v>
      </c>
      <c r="H75" s="11">
        <v>6</v>
      </c>
      <c r="I75" s="9">
        <f t="shared" si="2"/>
        <v>0.439302108305479</v>
      </c>
    </row>
    <row r="78" s="1" customFormat="1" spans="1:2">
      <c r="A78" s="1" t="s">
        <v>40</v>
      </c>
      <c r="B78" s="1" t="s">
        <v>41</v>
      </c>
    </row>
    <row r="80" ht="72.95" customHeight="1" spans="1:8">
      <c r="A80" s="10" t="s">
        <v>42</v>
      </c>
      <c r="B80" s="10"/>
      <c r="C80" s="10"/>
      <c r="D80" s="10"/>
      <c r="E80" s="10"/>
      <c r="F80" s="10"/>
      <c r="G80" s="10"/>
      <c r="H80" s="10"/>
    </row>
    <row r="83" spans="1:12">
      <c r="A83" t="s">
        <v>43</v>
      </c>
      <c r="B83" t="s">
        <v>29</v>
      </c>
      <c r="C83" t="s">
        <v>30</v>
      </c>
      <c r="D83" t="s">
        <v>11</v>
      </c>
      <c r="E83" t="s">
        <v>12</v>
      </c>
      <c r="F83" t="s">
        <v>31</v>
      </c>
      <c r="G83" t="s">
        <v>14</v>
      </c>
      <c r="H83" t="s">
        <v>32</v>
      </c>
      <c r="I83" t="s">
        <v>44</v>
      </c>
      <c r="J83" t="s">
        <v>45</v>
      </c>
      <c r="K83" t="s">
        <v>46</v>
      </c>
      <c r="L83" t="s">
        <v>47</v>
      </c>
    </row>
    <row r="84" spans="1:7">
      <c r="A84">
        <v>0</v>
      </c>
      <c r="B84" s="5">
        <v>1522754</v>
      </c>
      <c r="C84" s="5">
        <v>318290</v>
      </c>
      <c r="D84">
        <v>172.8762</v>
      </c>
      <c r="E84">
        <v>78.7022</v>
      </c>
      <c r="F84">
        <v>1.936121</v>
      </c>
      <c r="G84" s="11">
        <f t="shared" ref="G84:G95" si="3">E84/D84</f>
        <v>0.45525179290151</v>
      </c>
    </row>
    <row r="85" spans="1:12">
      <c r="A85">
        <v>1</v>
      </c>
      <c r="B85" s="5">
        <v>543059</v>
      </c>
      <c r="C85" s="5">
        <v>538061</v>
      </c>
      <c r="D85" s="7">
        <v>119.3218</v>
      </c>
      <c r="E85" s="7">
        <v>56.4049</v>
      </c>
      <c r="F85" s="8">
        <v>2.624603</v>
      </c>
      <c r="G85" s="9">
        <f t="shared" si="3"/>
        <v>0.472712446510193</v>
      </c>
      <c r="H85" s="13">
        <f t="shared" ref="H85:H94" si="4">B85/SUM($B$85:$B$94)</f>
        <v>0.325632335675473</v>
      </c>
      <c r="I85" s="9">
        <f>K85/SUM($K$85:$K$94)</f>
        <v>0.0380769430150247</v>
      </c>
      <c r="J85" s="9">
        <f>L85/SUM($L$85:$L$94)</f>
        <v>0.0439413486993059</v>
      </c>
      <c r="K85">
        <f>C85*D85</f>
        <v>64202407.0298</v>
      </c>
      <c r="L85">
        <f>C85*E85</f>
        <v>30349276.8989</v>
      </c>
    </row>
    <row r="86" spans="1:12">
      <c r="A86" s="11">
        <v>2</v>
      </c>
      <c r="B86" s="12">
        <v>29091</v>
      </c>
      <c r="C86" s="12">
        <v>29091</v>
      </c>
      <c r="D86" s="7">
        <v>10476.6352</v>
      </c>
      <c r="E86" s="7">
        <v>3204.994</v>
      </c>
      <c r="F86" s="8">
        <v>65.311299</v>
      </c>
      <c r="G86" s="9">
        <f t="shared" si="3"/>
        <v>0.305918258946346</v>
      </c>
      <c r="H86" s="13">
        <f t="shared" si="4"/>
        <v>0.0174437220949016</v>
      </c>
      <c r="I86" s="9">
        <f t="shared" ref="I86:I94" si="5">K86/SUM($K$85:$K$94)</f>
        <v>0.180755381306474</v>
      </c>
      <c r="J86" s="9">
        <f t="shared" ref="J86:J94" si="6">L86/SUM($L$85:$L$94)</f>
        <v>0.134992893332286</v>
      </c>
      <c r="K86">
        <f t="shared" ref="K86:K94" si="7">C86*D86</f>
        <v>304775794.6032</v>
      </c>
      <c r="L86">
        <f t="shared" ref="L86:L94" si="8">C86*E86</f>
        <v>93236480.454</v>
      </c>
    </row>
    <row r="87" spans="1:12">
      <c r="A87" s="11">
        <v>3</v>
      </c>
      <c r="B87" s="12">
        <v>253805</v>
      </c>
      <c r="C87" s="12">
        <v>253682</v>
      </c>
      <c r="D87" s="7">
        <v>269.7326</v>
      </c>
      <c r="E87" s="7">
        <v>130.4642</v>
      </c>
      <c r="F87" s="8">
        <v>4.933653</v>
      </c>
      <c r="G87" s="9">
        <f t="shared" si="3"/>
        <v>0.483679762846612</v>
      </c>
      <c r="H87" s="13">
        <f t="shared" si="4"/>
        <v>0.152188095503644</v>
      </c>
      <c r="I87" s="9">
        <f t="shared" si="5"/>
        <v>0.0405820381703023</v>
      </c>
      <c r="J87" s="9">
        <f t="shared" si="6"/>
        <v>0.047918812066749</v>
      </c>
      <c r="K87">
        <f t="shared" si="7"/>
        <v>68426305.4332</v>
      </c>
      <c r="L87">
        <f t="shared" si="8"/>
        <v>33096419.1844</v>
      </c>
    </row>
    <row r="88" spans="1:12">
      <c r="A88" s="11">
        <v>4</v>
      </c>
      <c r="B88" s="12">
        <v>261594</v>
      </c>
      <c r="C88" s="12">
        <v>261505</v>
      </c>
      <c r="D88" s="7">
        <v>491.1136</v>
      </c>
      <c r="E88" s="7">
        <v>234.502</v>
      </c>
      <c r="F88" s="8">
        <v>7.959331</v>
      </c>
      <c r="G88" s="9">
        <f t="shared" si="3"/>
        <v>0.477490340320447</v>
      </c>
      <c r="H88" s="13">
        <f t="shared" si="4"/>
        <v>0.156858582987649</v>
      </c>
      <c r="I88" s="9">
        <f t="shared" si="5"/>
        <v>0.0761680296656417</v>
      </c>
      <c r="J88" s="9">
        <f t="shared" si="6"/>
        <v>0.088787449914349</v>
      </c>
      <c r="K88">
        <f t="shared" si="7"/>
        <v>128428661.968</v>
      </c>
      <c r="L88">
        <f t="shared" si="8"/>
        <v>61323445.51</v>
      </c>
    </row>
    <row r="89" spans="1:12">
      <c r="A89" s="11">
        <v>5</v>
      </c>
      <c r="B89" s="12">
        <v>145621</v>
      </c>
      <c r="C89" s="12">
        <v>145596</v>
      </c>
      <c r="D89" s="7">
        <v>797.9569</v>
      </c>
      <c r="E89" s="7">
        <v>374.6425</v>
      </c>
      <c r="F89" s="8">
        <v>11.737808</v>
      </c>
      <c r="G89" s="9">
        <f t="shared" si="3"/>
        <v>0.469502174866838</v>
      </c>
      <c r="H89" s="13">
        <f t="shared" si="4"/>
        <v>0.0873181484026561</v>
      </c>
      <c r="I89" s="9">
        <f t="shared" si="5"/>
        <v>0.0689032396085715</v>
      </c>
      <c r="J89" s="9">
        <f t="shared" si="6"/>
        <v>0.0789753430599712</v>
      </c>
      <c r="K89">
        <f t="shared" si="7"/>
        <v>116179332.8124</v>
      </c>
      <c r="L89">
        <f t="shared" si="8"/>
        <v>54546449.43</v>
      </c>
    </row>
    <row r="90" spans="1:12">
      <c r="A90" s="11">
        <v>6</v>
      </c>
      <c r="B90" s="12">
        <v>132194</v>
      </c>
      <c r="C90" s="12">
        <v>132179</v>
      </c>
      <c r="D90" s="7">
        <v>1162.5749</v>
      </c>
      <c r="E90" s="7">
        <v>535.7211</v>
      </c>
      <c r="F90" s="8">
        <v>15.830101</v>
      </c>
      <c r="G90" s="9">
        <f t="shared" si="3"/>
        <v>0.46080566508016</v>
      </c>
      <c r="H90" s="13">
        <f t="shared" si="4"/>
        <v>0.079266969118058</v>
      </c>
      <c r="I90" s="9">
        <f t="shared" si="5"/>
        <v>0.091136882273602</v>
      </c>
      <c r="J90" s="9">
        <f t="shared" si="6"/>
        <v>0.1025241667749</v>
      </c>
      <c r="K90">
        <f t="shared" si="7"/>
        <v>153667987.7071</v>
      </c>
      <c r="L90">
        <f t="shared" si="8"/>
        <v>70811079.2769</v>
      </c>
    </row>
    <row r="91" spans="1:12">
      <c r="A91" s="11">
        <v>7</v>
      </c>
      <c r="B91" s="12">
        <v>83083</v>
      </c>
      <c r="C91" s="12">
        <v>83068</v>
      </c>
      <c r="D91" s="7">
        <v>1614.1222</v>
      </c>
      <c r="E91" s="7">
        <v>722.6629</v>
      </c>
      <c r="F91" s="8">
        <v>20.241488</v>
      </c>
      <c r="G91" s="9">
        <f t="shared" si="3"/>
        <v>0.447712632909702</v>
      </c>
      <c r="H91" s="13">
        <f t="shared" si="4"/>
        <v>0.0498187330380775</v>
      </c>
      <c r="I91" s="9">
        <f t="shared" si="5"/>
        <v>0.0795208343834398</v>
      </c>
      <c r="J91" s="9">
        <f t="shared" si="6"/>
        <v>0.0869149627490234</v>
      </c>
      <c r="K91">
        <f t="shared" si="7"/>
        <v>134081902.9096</v>
      </c>
      <c r="L91">
        <f t="shared" si="8"/>
        <v>60030161.7772</v>
      </c>
    </row>
    <row r="92" spans="1:12">
      <c r="A92" s="11">
        <v>8</v>
      </c>
      <c r="B92" s="12">
        <v>71083</v>
      </c>
      <c r="C92" s="12">
        <v>71078</v>
      </c>
      <c r="D92" s="7">
        <v>2115.8192</v>
      </c>
      <c r="E92" s="7">
        <v>923.2312</v>
      </c>
      <c r="F92" s="8">
        <v>24.498367</v>
      </c>
      <c r="G92" s="9">
        <f t="shared" si="3"/>
        <v>0.436346924160628</v>
      </c>
      <c r="H92" s="13">
        <f t="shared" si="4"/>
        <v>0.0426232201599083</v>
      </c>
      <c r="I92" s="9">
        <f t="shared" si="5"/>
        <v>0.0891917153255594</v>
      </c>
      <c r="J92" s="9">
        <f t="shared" si="6"/>
        <v>0.0950103037322203</v>
      </c>
      <c r="K92">
        <f t="shared" si="7"/>
        <v>150388197.0976</v>
      </c>
      <c r="L92">
        <f t="shared" si="8"/>
        <v>65621427.2336</v>
      </c>
    </row>
    <row r="93" spans="1:12">
      <c r="A93" s="11">
        <v>9</v>
      </c>
      <c r="B93" s="12">
        <v>83597</v>
      </c>
      <c r="C93" s="12">
        <v>83589</v>
      </c>
      <c r="D93" s="7">
        <v>2992.488</v>
      </c>
      <c r="E93" s="7">
        <v>1238.401</v>
      </c>
      <c r="F93" s="8">
        <v>31.156802</v>
      </c>
      <c r="G93" s="9">
        <f t="shared" si="3"/>
        <v>0.413836580129979</v>
      </c>
      <c r="H93" s="13">
        <f t="shared" si="4"/>
        <v>0.0501269408396924</v>
      </c>
      <c r="I93" s="9">
        <f t="shared" si="5"/>
        <v>0.148351625959166</v>
      </c>
      <c r="J93" s="9">
        <f t="shared" si="6"/>
        <v>0.149877161103386</v>
      </c>
      <c r="K93">
        <f t="shared" si="7"/>
        <v>250139079.432</v>
      </c>
      <c r="L93">
        <f t="shared" si="8"/>
        <v>103516701.189</v>
      </c>
    </row>
    <row r="94" spans="1:12">
      <c r="A94" s="11">
        <v>10</v>
      </c>
      <c r="B94" s="12">
        <v>64579</v>
      </c>
      <c r="C94" s="12">
        <v>64577</v>
      </c>
      <c r="D94" s="7">
        <v>4890.8012</v>
      </c>
      <c r="E94" s="7">
        <v>1829.5293</v>
      </c>
      <c r="F94" s="8">
        <v>42.63442</v>
      </c>
      <c r="G94" s="9">
        <f t="shared" si="3"/>
        <v>0.374075580908911</v>
      </c>
      <c r="H94" s="13">
        <f t="shared" si="4"/>
        <v>0.0387232521799406</v>
      </c>
      <c r="I94" s="9">
        <f t="shared" si="5"/>
        <v>0.187313310292219</v>
      </c>
      <c r="J94" s="9">
        <f t="shared" si="6"/>
        <v>0.171057558567809</v>
      </c>
      <c r="K94">
        <f t="shared" si="7"/>
        <v>315833269.0924</v>
      </c>
      <c r="L94">
        <f t="shared" si="8"/>
        <v>118145513.6061</v>
      </c>
    </row>
    <row r="95" spans="1:7">
      <c r="A95" t="s">
        <v>48</v>
      </c>
      <c r="B95" s="5">
        <v>15195</v>
      </c>
      <c r="C95" s="5">
        <v>2312</v>
      </c>
      <c r="D95">
        <v>90.9513</v>
      </c>
      <c r="E95">
        <v>44.2691</v>
      </c>
      <c r="F95">
        <v>1.019463</v>
      </c>
      <c r="G95" s="11">
        <f t="shared" si="3"/>
        <v>0.486734109353027</v>
      </c>
    </row>
  </sheetData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selection activeCell="A4" sqref="A4"/>
    </sheetView>
  </sheetViews>
  <sheetFormatPr defaultColWidth="9" defaultRowHeight="14.4"/>
  <cols>
    <col min="1" max="1" width="11.5" customWidth="1"/>
    <col min="2" max="2" width="9.62962962962963" customWidth="1"/>
    <col min="10" max="10" width="11.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ht="93" customHeight="1" spans="1:8">
      <c r="A4" s="2" t="s">
        <v>5</v>
      </c>
      <c r="B4" s="3" t="s">
        <v>57</v>
      </c>
      <c r="C4" s="4"/>
      <c r="D4" s="4"/>
      <c r="E4" s="4"/>
      <c r="F4" s="4"/>
      <c r="G4" s="4"/>
      <c r="H4" s="4"/>
    </row>
    <row r="6" s="1" customFormat="1" spans="1:2">
      <c r="A6" s="1" t="s">
        <v>7</v>
      </c>
      <c r="B6" s="1" t="s">
        <v>8</v>
      </c>
    </row>
    <row r="8" spans="1:2">
      <c r="A8" t="s">
        <v>9</v>
      </c>
      <c r="B8" s="5">
        <v>1501846</v>
      </c>
    </row>
    <row r="9" spans="9:10">
      <c r="I9" s="5"/>
      <c r="J9" s="5"/>
    </row>
    <row r="10" ht="30" customHeight="1" spans="1:5">
      <c r="A10" s="6" t="s">
        <v>10</v>
      </c>
      <c r="B10" t="s">
        <v>11</v>
      </c>
      <c r="C10" t="s">
        <v>12</v>
      </c>
      <c r="D10" s="6" t="s">
        <v>13</v>
      </c>
      <c r="E10" t="s">
        <v>14</v>
      </c>
    </row>
    <row r="11" spans="1:5">
      <c r="A11" s="5">
        <v>933320</v>
      </c>
      <c r="B11" s="7">
        <v>733.4686</v>
      </c>
      <c r="C11" s="7">
        <v>257.1591</v>
      </c>
      <c r="D11" s="8">
        <v>8.040714</v>
      </c>
      <c r="E11" s="9">
        <f>C11/B11</f>
        <v>0.350606828976728</v>
      </c>
    </row>
    <row r="14" s="1" customFormat="1" spans="1:2">
      <c r="A14" s="1" t="s">
        <v>15</v>
      </c>
      <c r="B14" s="1" t="s">
        <v>16</v>
      </c>
    </row>
    <row r="15" ht="50.1" customHeight="1" spans="1:6">
      <c r="A15" s="10" t="s">
        <v>17</v>
      </c>
      <c r="B15" s="10"/>
      <c r="C15" s="10"/>
      <c r="D15" s="10"/>
      <c r="E15" s="10"/>
      <c r="F15" s="10"/>
    </row>
    <row r="17" ht="43.2" spans="1:8">
      <c r="A17" t="s">
        <v>18</v>
      </c>
      <c r="B17" t="s">
        <v>19</v>
      </c>
      <c r="C17" t="s">
        <v>20</v>
      </c>
      <c r="D17" s="6" t="s">
        <v>10</v>
      </c>
      <c r="E17" t="s">
        <v>11</v>
      </c>
      <c r="F17" t="s">
        <v>12</v>
      </c>
      <c r="G17" s="6" t="s">
        <v>13</v>
      </c>
      <c r="H17" t="s">
        <v>14</v>
      </c>
    </row>
    <row r="18" spans="1:10">
      <c r="A18" s="11" t="s">
        <v>21</v>
      </c>
      <c r="B18" s="11">
        <v>20</v>
      </c>
      <c r="C18" s="12">
        <v>34984</v>
      </c>
      <c r="D18" s="12">
        <v>26049</v>
      </c>
      <c r="E18" s="7">
        <v>291.2338</v>
      </c>
      <c r="F18" s="7">
        <v>118.8539</v>
      </c>
      <c r="G18" s="8">
        <v>3.688394</v>
      </c>
      <c r="H18" s="9">
        <f t="shared" ref="H18:H62" si="0">F18/E18</f>
        <v>0.4081047598184</v>
      </c>
      <c r="J18" s="7"/>
    </row>
    <row r="19" spans="1:10">
      <c r="A19" s="11" t="s">
        <v>21</v>
      </c>
      <c r="B19" s="11">
        <v>25</v>
      </c>
      <c r="C19" s="12">
        <v>72990</v>
      </c>
      <c r="D19" s="12">
        <v>49668</v>
      </c>
      <c r="E19" s="7">
        <v>494.8007</v>
      </c>
      <c r="F19" s="7">
        <v>194.6976</v>
      </c>
      <c r="G19" s="8">
        <v>5.59642</v>
      </c>
      <c r="H19" s="9">
        <f t="shared" si="0"/>
        <v>0.393486913013664</v>
      </c>
      <c r="J19" s="7"/>
    </row>
    <row r="20" spans="1:10">
      <c r="A20" s="11" t="s">
        <v>21</v>
      </c>
      <c r="B20" s="11">
        <v>30</v>
      </c>
      <c r="C20" s="12">
        <v>132783</v>
      </c>
      <c r="D20" s="12">
        <v>84926</v>
      </c>
      <c r="E20" s="7">
        <v>588.1321</v>
      </c>
      <c r="F20" s="7">
        <v>223.5743</v>
      </c>
      <c r="G20" s="8">
        <v>6.765819</v>
      </c>
      <c r="H20" s="9">
        <f t="shared" si="0"/>
        <v>0.380142998486224</v>
      </c>
      <c r="J20" s="7"/>
    </row>
    <row r="21" spans="1:10">
      <c r="A21" s="11" t="s">
        <v>21</v>
      </c>
      <c r="B21" s="11">
        <v>35</v>
      </c>
      <c r="C21" s="12">
        <v>94035</v>
      </c>
      <c r="D21" s="12">
        <v>62330</v>
      </c>
      <c r="E21" s="7">
        <v>724.6006</v>
      </c>
      <c r="F21" s="7">
        <v>263.5497</v>
      </c>
      <c r="G21" s="8">
        <v>8.230386</v>
      </c>
      <c r="H21" s="9">
        <f t="shared" si="0"/>
        <v>0.363717198136463</v>
      </c>
      <c r="J21" s="7"/>
    </row>
    <row r="22" spans="1:10">
      <c r="A22" s="11" t="s">
        <v>21</v>
      </c>
      <c r="B22" s="11">
        <v>40</v>
      </c>
      <c r="C22" s="12">
        <v>91779</v>
      </c>
      <c r="D22" s="12">
        <v>59484</v>
      </c>
      <c r="E22" s="7">
        <v>732.8344</v>
      </c>
      <c r="F22" s="7">
        <v>263.4404</v>
      </c>
      <c r="G22" s="8">
        <v>8.16981</v>
      </c>
      <c r="H22" s="9">
        <f t="shared" si="0"/>
        <v>0.359481487222761</v>
      </c>
      <c r="J22" s="7"/>
    </row>
    <row r="23" spans="1:10">
      <c r="A23" s="11" t="s">
        <v>21</v>
      </c>
      <c r="B23" s="11">
        <v>45</v>
      </c>
      <c r="C23" s="12">
        <v>83925</v>
      </c>
      <c r="D23" s="12">
        <v>52923</v>
      </c>
      <c r="E23" s="7">
        <v>794.2039</v>
      </c>
      <c r="F23" s="7">
        <v>285.5398</v>
      </c>
      <c r="G23" s="8">
        <v>8.614118</v>
      </c>
      <c r="H23" s="9">
        <f t="shared" si="0"/>
        <v>0.359529586797547</v>
      </c>
      <c r="J23" s="7"/>
    </row>
    <row r="24" spans="1:10">
      <c r="A24" s="11" t="s">
        <v>21</v>
      </c>
      <c r="B24" s="11">
        <v>50</v>
      </c>
      <c r="C24" s="12">
        <v>83890</v>
      </c>
      <c r="D24" s="12">
        <v>52035</v>
      </c>
      <c r="E24" s="7">
        <v>774.8415</v>
      </c>
      <c r="F24" s="7">
        <v>275.9953</v>
      </c>
      <c r="G24" s="8">
        <v>8.525108</v>
      </c>
      <c r="H24" s="9">
        <f t="shared" si="0"/>
        <v>0.356195815531305</v>
      </c>
      <c r="J24" s="7"/>
    </row>
    <row r="25" spans="1:10">
      <c r="A25" s="11" t="s">
        <v>21</v>
      </c>
      <c r="B25" s="11">
        <v>55</v>
      </c>
      <c r="C25" s="12">
        <v>59413</v>
      </c>
      <c r="D25" s="12">
        <v>34938</v>
      </c>
      <c r="E25" s="7">
        <v>888.1484</v>
      </c>
      <c r="F25" s="7">
        <v>308.5241</v>
      </c>
      <c r="G25" s="8">
        <v>9.948079</v>
      </c>
      <c r="H25" s="9">
        <f t="shared" si="0"/>
        <v>0.347378996573095</v>
      </c>
      <c r="J25" s="7"/>
    </row>
    <row r="26" spans="1:10">
      <c r="A26" s="11" t="s">
        <v>21</v>
      </c>
      <c r="B26" s="11">
        <v>60</v>
      </c>
      <c r="C26" s="12">
        <v>55963</v>
      </c>
      <c r="D26" s="12">
        <v>31008</v>
      </c>
      <c r="E26" s="7">
        <v>841.4203</v>
      </c>
      <c r="F26" s="7">
        <v>284.6566</v>
      </c>
      <c r="G26" s="8">
        <v>9.628579</v>
      </c>
      <c r="H26" s="9">
        <f t="shared" si="0"/>
        <v>0.338304887581153</v>
      </c>
      <c r="J26" s="7"/>
    </row>
    <row r="27" spans="1:10">
      <c r="A27" s="11" t="s">
        <v>21</v>
      </c>
      <c r="B27" s="11">
        <v>65</v>
      </c>
      <c r="C27" s="12">
        <v>45723</v>
      </c>
      <c r="D27" s="12">
        <v>23308</v>
      </c>
      <c r="E27" s="7">
        <v>926.3257</v>
      </c>
      <c r="F27" s="7">
        <v>302.0735</v>
      </c>
      <c r="G27" s="8">
        <v>10.534837</v>
      </c>
      <c r="H27" s="9">
        <f t="shared" si="0"/>
        <v>0.326098584979344</v>
      </c>
      <c r="J27" s="7"/>
    </row>
    <row r="28" spans="1:10">
      <c r="A28" s="11" t="s">
        <v>21</v>
      </c>
      <c r="B28" s="11">
        <v>70</v>
      </c>
      <c r="C28" s="12">
        <v>28688</v>
      </c>
      <c r="D28" s="12">
        <v>14181</v>
      </c>
      <c r="E28" s="7">
        <v>1014.5993</v>
      </c>
      <c r="F28" s="7">
        <v>327.3543</v>
      </c>
      <c r="G28" s="8">
        <v>10.758902</v>
      </c>
      <c r="H28" s="9">
        <f t="shared" si="0"/>
        <v>0.322643924552284</v>
      </c>
      <c r="J28" s="7"/>
    </row>
    <row r="29" spans="1:10">
      <c r="A29" s="11" t="s">
        <v>21</v>
      </c>
      <c r="B29" s="11">
        <v>75</v>
      </c>
      <c r="C29" s="12">
        <v>13868</v>
      </c>
      <c r="D29" s="12">
        <v>6419</v>
      </c>
      <c r="E29" s="7">
        <v>1127.2454</v>
      </c>
      <c r="F29" s="7">
        <v>360.0853</v>
      </c>
      <c r="G29" s="8">
        <v>11.468141</v>
      </c>
      <c r="H29" s="9">
        <f t="shared" si="0"/>
        <v>0.319438251866009</v>
      </c>
      <c r="J29" s="7"/>
    </row>
    <row r="30" spans="1:10">
      <c r="A30" s="11" t="s">
        <v>21</v>
      </c>
      <c r="B30" s="11">
        <v>80</v>
      </c>
      <c r="C30" s="12">
        <v>8207</v>
      </c>
      <c r="D30" s="12">
        <v>3461</v>
      </c>
      <c r="E30" s="7">
        <v>1063.3184</v>
      </c>
      <c r="F30" s="7">
        <v>346.4439</v>
      </c>
      <c r="G30" s="8">
        <v>11.436001</v>
      </c>
      <c r="H30" s="9">
        <f t="shared" si="0"/>
        <v>0.325813886038274</v>
      </c>
      <c r="J30" s="7"/>
    </row>
    <row r="31" spans="1:10">
      <c r="A31" s="11" t="s">
        <v>21</v>
      </c>
      <c r="B31" s="11">
        <v>85</v>
      </c>
      <c r="C31" s="12">
        <v>910</v>
      </c>
      <c r="D31" s="11">
        <v>371</v>
      </c>
      <c r="E31" s="7">
        <v>1028.9026</v>
      </c>
      <c r="F31" s="7">
        <v>338.5786</v>
      </c>
      <c r="G31" s="8">
        <v>11.501347</v>
      </c>
      <c r="H31" s="9">
        <f t="shared" si="0"/>
        <v>0.329067688234047</v>
      </c>
      <c r="J31" s="7"/>
    </row>
    <row r="32" spans="1:8">
      <c r="A32" s="11" t="s">
        <v>21</v>
      </c>
      <c r="B32" s="11" t="s">
        <v>22</v>
      </c>
      <c r="C32" s="12">
        <v>60205</v>
      </c>
      <c r="D32" s="12">
        <v>37885</v>
      </c>
      <c r="E32" s="7">
        <v>537.2249</v>
      </c>
      <c r="F32" s="7">
        <v>194.5391</v>
      </c>
      <c r="G32" s="8">
        <v>5.907166</v>
      </c>
      <c r="H32" s="9">
        <f t="shared" si="0"/>
        <v>0.362118546627306</v>
      </c>
    </row>
    <row r="33" spans="1:8">
      <c r="A33" s="11" t="s">
        <v>23</v>
      </c>
      <c r="B33" s="11">
        <v>20</v>
      </c>
      <c r="C33" s="12">
        <v>17439</v>
      </c>
      <c r="D33" s="12">
        <v>13160</v>
      </c>
      <c r="E33" s="7">
        <v>263.8144</v>
      </c>
      <c r="F33" s="7">
        <v>105.4194</v>
      </c>
      <c r="G33" s="8">
        <v>3.326443</v>
      </c>
      <c r="H33" s="9">
        <f t="shared" si="0"/>
        <v>0.399596837776861</v>
      </c>
    </row>
    <row r="34" spans="1:8">
      <c r="A34" s="11" t="s">
        <v>23</v>
      </c>
      <c r="B34" s="11">
        <v>25</v>
      </c>
      <c r="C34" s="12">
        <v>35476</v>
      </c>
      <c r="D34" s="12">
        <v>24459</v>
      </c>
      <c r="E34" s="7">
        <v>443.483</v>
      </c>
      <c r="F34" s="7">
        <v>167.136</v>
      </c>
      <c r="G34" s="8">
        <v>4.702645</v>
      </c>
      <c r="H34" s="9">
        <f t="shared" si="0"/>
        <v>0.376871266767835</v>
      </c>
    </row>
    <row r="35" spans="1:8">
      <c r="A35" s="11" t="s">
        <v>23</v>
      </c>
      <c r="B35" s="11">
        <v>30</v>
      </c>
      <c r="C35" s="12">
        <v>74597</v>
      </c>
      <c r="D35" s="12">
        <v>45679</v>
      </c>
      <c r="E35" s="7">
        <v>587.9425</v>
      </c>
      <c r="F35" s="7">
        <v>209.3423</v>
      </c>
      <c r="G35" s="8">
        <v>6.408196</v>
      </c>
      <c r="H35" s="9">
        <f t="shared" si="0"/>
        <v>0.356059138436157</v>
      </c>
    </row>
    <row r="36" spans="1:8">
      <c r="A36" s="11" t="s">
        <v>23</v>
      </c>
      <c r="B36" s="11">
        <v>35</v>
      </c>
      <c r="C36" s="12">
        <v>54136</v>
      </c>
      <c r="D36" s="12">
        <v>35108</v>
      </c>
      <c r="E36" s="7">
        <v>699.4617</v>
      </c>
      <c r="F36" s="7">
        <v>242.9356</v>
      </c>
      <c r="G36" s="8">
        <v>7.665831</v>
      </c>
      <c r="H36" s="9">
        <f t="shared" si="0"/>
        <v>0.347317944642287</v>
      </c>
    </row>
    <row r="37" spans="1:8">
      <c r="A37" s="11" t="s">
        <v>23</v>
      </c>
      <c r="B37" s="11">
        <v>40</v>
      </c>
      <c r="C37" s="12">
        <v>61065</v>
      </c>
      <c r="D37" s="12">
        <v>39205</v>
      </c>
      <c r="E37" s="7">
        <v>770.4731</v>
      </c>
      <c r="F37" s="7">
        <v>261.1322</v>
      </c>
      <c r="G37" s="8">
        <v>8.191914</v>
      </c>
      <c r="H37" s="9">
        <f t="shared" si="0"/>
        <v>0.338924486786106</v>
      </c>
    </row>
    <row r="38" spans="1:8">
      <c r="A38" s="11" t="s">
        <v>23</v>
      </c>
      <c r="B38" s="11">
        <v>45</v>
      </c>
      <c r="C38" s="12">
        <v>58626</v>
      </c>
      <c r="D38" s="12">
        <v>37611</v>
      </c>
      <c r="E38" s="7">
        <v>836.6218</v>
      </c>
      <c r="F38" s="7">
        <v>284.5169</v>
      </c>
      <c r="G38" s="8">
        <v>8.81306</v>
      </c>
      <c r="H38" s="9">
        <f t="shared" si="0"/>
        <v>0.340078276707588</v>
      </c>
    </row>
    <row r="39" spans="1:8">
      <c r="A39" s="11" t="s">
        <v>23</v>
      </c>
      <c r="B39" s="11">
        <v>50</v>
      </c>
      <c r="C39" s="12">
        <v>63438</v>
      </c>
      <c r="D39" s="12">
        <v>41125</v>
      </c>
      <c r="E39" s="7">
        <v>805.4348</v>
      </c>
      <c r="F39" s="7">
        <v>275.8449</v>
      </c>
      <c r="G39" s="8">
        <v>8.497945</v>
      </c>
      <c r="H39" s="9">
        <f t="shared" si="0"/>
        <v>0.34247949058074</v>
      </c>
    </row>
    <row r="40" spans="1:8">
      <c r="A40" s="11" t="s">
        <v>23</v>
      </c>
      <c r="B40" s="11">
        <v>55</v>
      </c>
      <c r="C40" s="12">
        <v>45944</v>
      </c>
      <c r="D40" s="12">
        <v>29314</v>
      </c>
      <c r="E40" s="7">
        <v>922.6672</v>
      </c>
      <c r="F40" s="7">
        <v>311.3149</v>
      </c>
      <c r="G40" s="8">
        <v>9.888551</v>
      </c>
      <c r="H40" s="9">
        <f t="shared" si="0"/>
        <v>0.337407572307762</v>
      </c>
    </row>
    <row r="41" spans="1:8">
      <c r="A41" s="11" t="s">
        <v>23</v>
      </c>
      <c r="B41" s="11">
        <v>60</v>
      </c>
      <c r="C41" s="12">
        <v>51076</v>
      </c>
      <c r="D41" s="12">
        <v>31152</v>
      </c>
      <c r="E41" s="7">
        <v>848.1108</v>
      </c>
      <c r="F41" s="7">
        <v>282.6725</v>
      </c>
      <c r="G41" s="8">
        <v>9.486293</v>
      </c>
      <c r="H41" s="9">
        <f t="shared" si="0"/>
        <v>0.333296663596313</v>
      </c>
    </row>
    <row r="42" spans="1:8">
      <c r="A42" s="11" t="s">
        <v>23</v>
      </c>
      <c r="B42" s="11">
        <v>65</v>
      </c>
      <c r="C42" s="12">
        <v>45743</v>
      </c>
      <c r="D42" s="12">
        <v>26641</v>
      </c>
      <c r="E42" s="7">
        <v>963.0701</v>
      </c>
      <c r="F42" s="7">
        <v>316.7224</v>
      </c>
      <c r="G42" s="8">
        <v>10.997184</v>
      </c>
      <c r="H42" s="9">
        <f t="shared" si="0"/>
        <v>0.328867441736588</v>
      </c>
    </row>
    <row r="43" spans="1:8">
      <c r="A43" s="11" t="s">
        <v>23</v>
      </c>
      <c r="B43" s="11">
        <v>70</v>
      </c>
      <c r="C43" s="12">
        <v>32110</v>
      </c>
      <c r="D43" s="12">
        <v>17992</v>
      </c>
      <c r="E43" s="7">
        <v>1108.7342</v>
      </c>
      <c r="F43" s="7">
        <v>360.6092</v>
      </c>
      <c r="G43" s="8">
        <v>11.730713</v>
      </c>
      <c r="H43" s="9">
        <f t="shared" si="0"/>
        <v>0.32524404857359</v>
      </c>
    </row>
    <row r="44" spans="1:8">
      <c r="A44" s="11" t="s">
        <v>23</v>
      </c>
      <c r="B44" s="11">
        <v>75</v>
      </c>
      <c r="C44" s="12">
        <v>17881</v>
      </c>
      <c r="D44" s="12">
        <v>9491</v>
      </c>
      <c r="E44" s="7">
        <v>1259.6079</v>
      </c>
      <c r="F44" s="7">
        <v>410.2125</v>
      </c>
      <c r="G44" s="8">
        <v>12.549362</v>
      </c>
      <c r="H44" s="9">
        <f t="shared" si="0"/>
        <v>0.325666820603459</v>
      </c>
    </row>
    <row r="45" spans="1:8">
      <c r="A45" s="11" t="s">
        <v>23</v>
      </c>
      <c r="B45" s="11">
        <v>80</v>
      </c>
      <c r="C45" s="12">
        <v>11111</v>
      </c>
      <c r="D45" s="12">
        <v>5503</v>
      </c>
      <c r="E45" s="7">
        <v>1328.5018</v>
      </c>
      <c r="F45" s="7">
        <v>420.3332</v>
      </c>
      <c r="G45" s="8">
        <v>12.597492</v>
      </c>
      <c r="H45" s="9">
        <f t="shared" si="0"/>
        <v>0.316396409850555</v>
      </c>
    </row>
    <row r="46" spans="1:8">
      <c r="A46" s="11" t="s">
        <v>23</v>
      </c>
      <c r="B46" s="11">
        <v>85</v>
      </c>
      <c r="C46" s="12">
        <v>1245</v>
      </c>
      <c r="D46" s="12">
        <v>548</v>
      </c>
      <c r="E46" s="7">
        <v>1486.0123</v>
      </c>
      <c r="F46" s="7">
        <v>457.4662</v>
      </c>
      <c r="G46" s="8">
        <v>13.724452</v>
      </c>
      <c r="H46" s="9">
        <f t="shared" si="0"/>
        <v>0.307848192104466</v>
      </c>
    </row>
    <row r="47" spans="1:8">
      <c r="A47" s="11" t="s">
        <v>23</v>
      </c>
      <c r="B47" s="11" t="s">
        <v>22</v>
      </c>
      <c r="C47" s="12">
        <v>52580</v>
      </c>
      <c r="D47" s="12">
        <v>30354</v>
      </c>
      <c r="E47" s="7">
        <v>733.0751</v>
      </c>
      <c r="F47" s="7">
        <v>248.4389</v>
      </c>
      <c r="G47" s="8">
        <v>7.087336</v>
      </c>
      <c r="H47" s="9">
        <f t="shared" si="0"/>
        <v>0.338899657074698</v>
      </c>
    </row>
    <row r="48" spans="1:8">
      <c r="A48" s="11" t="s">
        <v>24</v>
      </c>
      <c r="B48" s="11">
        <v>20</v>
      </c>
      <c r="C48" s="12">
        <v>12</v>
      </c>
      <c r="D48" s="11">
        <v>11</v>
      </c>
      <c r="E48" s="7">
        <v>1609.3872</v>
      </c>
      <c r="F48" s="7">
        <v>478.8109</v>
      </c>
      <c r="G48" s="8">
        <v>15.454545</v>
      </c>
      <c r="H48" s="9">
        <f t="shared" si="0"/>
        <v>0.297511313622974</v>
      </c>
    </row>
    <row r="49" spans="1:8">
      <c r="A49" s="11" t="s">
        <v>24</v>
      </c>
      <c r="B49" s="11">
        <v>25</v>
      </c>
      <c r="C49" s="12">
        <v>14</v>
      </c>
      <c r="D49" s="12">
        <v>14</v>
      </c>
      <c r="E49" s="7">
        <v>4694.4542</v>
      </c>
      <c r="F49" s="7">
        <v>1456.4772</v>
      </c>
      <c r="G49" s="8">
        <v>45.428571</v>
      </c>
      <c r="H49" s="9">
        <f t="shared" si="0"/>
        <v>0.310254853482222</v>
      </c>
    </row>
    <row r="50" spans="1:8">
      <c r="A50" s="11" t="s">
        <v>24</v>
      </c>
      <c r="B50" s="11">
        <v>30</v>
      </c>
      <c r="C50" s="12">
        <v>21</v>
      </c>
      <c r="D50" s="12">
        <v>18</v>
      </c>
      <c r="E50" s="7">
        <v>3375.6783</v>
      </c>
      <c r="F50" s="7">
        <v>522.9594</v>
      </c>
      <c r="G50" s="8">
        <v>19.388888</v>
      </c>
      <c r="H50" s="9">
        <f t="shared" si="0"/>
        <v>0.154919797896618</v>
      </c>
    </row>
    <row r="51" spans="1:8">
      <c r="A51" s="11" t="s">
        <v>24</v>
      </c>
      <c r="B51" s="11">
        <v>35</v>
      </c>
      <c r="C51" s="12">
        <v>20</v>
      </c>
      <c r="D51" s="12">
        <v>18</v>
      </c>
      <c r="E51" s="7">
        <v>4190.5522</v>
      </c>
      <c r="F51" s="7">
        <v>887.2262</v>
      </c>
      <c r="G51" s="8">
        <v>27.722222</v>
      </c>
      <c r="H51" s="9">
        <f t="shared" si="0"/>
        <v>0.211720593768048</v>
      </c>
    </row>
    <row r="52" spans="1:8">
      <c r="A52" s="11" t="s">
        <v>24</v>
      </c>
      <c r="B52" s="11">
        <v>40</v>
      </c>
      <c r="C52" s="12">
        <v>21</v>
      </c>
      <c r="D52" s="12">
        <v>20</v>
      </c>
      <c r="E52" s="7">
        <v>2669.913</v>
      </c>
      <c r="F52" s="7">
        <v>762.9473</v>
      </c>
      <c r="G52" s="8">
        <v>24.85</v>
      </c>
      <c r="H52" s="9">
        <f t="shared" si="0"/>
        <v>0.285757363629452</v>
      </c>
    </row>
    <row r="53" spans="1:8">
      <c r="A53" s="11" t="s">
        <v>24</v>
      </c>
      <c r="B53" s="11">
        <v>45</v>
      </c>
      <c r="C53" s="12">
        <v>1686</v>
      </c>
      <c r="D53" s="12">
        <v>400</v>
      </c>
      <c r="E53" s="7">
        <v>507.8761</v>
      </c>
      <c r="F53" s="7">
        <v>184.0491</v>
      </c>
      <c r="G53" s="8">
        <v>6.01</v>
      </c>
      <c r="H53" s="9">
        <f t="shared" si="0"/>
        <v>0.362389763960147</v>
      </c>
    </row>
    <row r="54" spans="1:8">
      <c r="A54" s="11" t="s">
        <v>24</v>
      </c>
      <c r="B54" s="11">
        <v>50</v>
      </c>
      <c r="C54" s="12">
        <v>11</v>
      </c>
      <c r="D54" s="11">
        <v>6</v>
      </c>
      <c r="E54" s="7">
        <v>9448.9133</v>
      </c>
      <c r="F54" s="7">
        <v>2125.6328</v>
      </c>
      <c r="G54" s="8">
        <v>48</v>
      </c>
      <c r="H54" s="9">
        <f t="shared" si="0"/>
        <v>0.224960557104487</v>
      </c>
    </row>
    <row r="55" spans="1:8">
      <c r="A55" s="11" t="s">
        <v>24</v>
      </c>
      <c r="B55" s="11">
        <v>55</v>
      </c>
      <c r="C55" s="12">
        <v>4</v>
      </c>
      <c r="D55" s="11">
        <v>3</v>
      </c>
      <c r="E55" s="7">
        <v>1234.4866</v>
      </c>
      <c r="F55" s="7">
        <v>452.0586</v>
      </c>
      <c r="G55" s="8">
        <v>13.333333</v>
      </c>
      <c r="H55" s="9">
        <f t="shared" si="0"/>
        <v>0.366191581180387</v>
      </c>
    </row>
    <row r="56" spans="1:8">
      <c r="A56" s="11" t="s">
        <v>24</v>
      </c>
      <c r="B56" s="11">
        <v>60</v>
      </c>
      <c r="C56" s="11">
        <v>14</v>
      </c>
      <c r="D56" s="11">
        <v>8</v>
      </c>
      <c r="E56" s="7">
        <v>782.5187</v>
      </c>
      <c r="F56" s="7">
        <v>268.5448</v>
      </c>
      <c r="G56" s="8">
        <v>6</v>
      </c>
      <c r="H56" s="9">
        <f t="shared" si="0"/>
        <v>0.343180041576003</v>
      </c>
    </row>
    <row r="57" spans="1:8">
      <c r="A57" s="11" t="s">
        <v>24</v>
      </c>
      <c r="B57" s="11">
        <v>65</v>
      </c>
      <c r="C57" s="11">
        <v>14</v>
      </c>
      <c r="D57" s="11">
        <v>6</v>
      </c>
      <c r="E57" s="7">
        <v>1211.0516</v>
      </c>
      <c r="F57" s="7">
        <v>282.012</v>
      </c>
      <c r="G57" s="8">
        <v>18.5</v>
      </c>
      <c r="H57" s="9">
        <f t="shared" si="0"/>
        <v>0.232865387403807</v>
      </c>
    </row>
    <row r="58" spans="1:8">
      <c r="A58" s="11" t="s">
        <v>24</v>
      </c>
      <c r="B58" s="11">
        <v>70</v>
      </c>
      <c r="C58" s="11">
        <v>6</v>
      </c>
      <c r="D58" s="11">
        <v>4</v>
      </c>
      <c r="E58" s="7">
        <v>298.94</v>
      </c>
      <c r="F58" s="7">
        <v>108.2161</v>
      </c>
      <c r="G58" s="8">
        <v>5.75</v>
      </c>
      <c r="H58" s="9">
        <f t="shared" si="0"/>
        <v>0.361999397872483</v>
      </c>
    </row>
    <row r="59" spans="1:8">
      <c r="A59" s="11" t="s">
        <v>24</v>
      </c>
      <c r="B59" s="11">
        <v>75</v>
      </c>
      <c r="C59" s="11">
        <v>4</v>
      </c>
      <c r="D59" s="11">
        <v>3</v>
      </c>
      <c r="E59" s="7">
        <v>110.6233</v>
      </c>
      <c r="F59" s="7">
        <v>62.912</v>
      </c>
      <c r="G59" s="8">
        <v>2.666666</v>
      </c>
      <c r="H59" s="9">
        <f t="shared" si="0"/>
        <v>0.568704784615899</v>
      </c>
    </row>
    <row r="60" spans="1:8">
      <c r="A60" s="11" t="s">
        <v>24</v>
      </c>
      <c r="B60" s="11">
        <v>80</v>
      </c>
      <c r="C60" s="11">
        <v>2</v>
      </c>
      <c r="D60" s="11">
        <v>1</v>
      </c>
      <c r="E60" s="7">
        <v>22.9</v>
      </c>
      <c r="F60" s="7">
        <v>16.2217</v>
      </c>
      <c r="G60" s="8">
        <v>1</v>
      </c>
      <c r="H60" s="9">
        <f t="shared" si="0"/>
        <v>0.708371179039301</v>
      </c>
    </row>
    <row r="61" spans="1:8">
      <c r="A61" s="11" t="s">
        <v>24</v>
      </c>
      <c r="B61" s="11">
        <v>85</v>
      </c>
      <c r="C61" s="11"/>
      <c r="D61" s="11"/>
      <c r="E61" s="7"/>
      <c r="F61" s="7"/>
      <c r="G61" s="8"/>
      <c r="H61" s="9"/>
    </row>
    <row r="62" spans="1:8">
      <c r="A62" s="11" t="s">
        <v>24</v>
      </c>
      <c r="B62" s="11" t="s">
        <v>22</v>
      </c>
      <c r="C62" s="12">
        <v>10187</v>
      </c>
      <c r="D62" s="12">
        <v>6480</v>
      </c>
      <c r="E62" s="7">
        <v>634.1831</v>
      </c>
      <c r="F62" s="7">
        <v>235.9138</v>
      </c>
      <c r="G62" s="8">
        <v>6.73179</v>
      </c>
      <c r="H62" s="9">
        <f t="shared" si="0"/>
        <v>0.371996352472969</v>
      </c>
    </row>
    <row r="65" s="1" customFormat="1" spans="1:2">
      <c r="A65" s="1" t="s">
        <v>25</v>
      </c>
      <c r="B65" s="1" t="s">
        <v>26</v>
      </c>
    </row>
    <row r="66" ht="153" customHeight="1" spans="1:8">
      <c r="A66" s="10" t="s">
        <v>27</v>
      </c>
      <c r="B66" s="4"/>
      <c r="C66" s="4"/>
      <c r="D66" s="4"/>
      <c r="E66" s="4"/>
      <c r="F66" s="4"/>
      <c r="G66" s="4"/>
      <c r="H66" s="4"/>
    </row>
    <row r="68" spans="1:9">
      <c r="A68" t="s">
        <v>28</v>
      </c>
      <c r="B68" t="s">
        <v>29</v>
      </c>
      <c r="C68" t="s">
        <v>30</v>
      </c>
      <c r="D68" t="s">
        <v>11</v>
      </c>
      <c r="E68" t="s">
        <v>12</v>
      </c>
      <c r="F68" t="s">
        <v>31</v>
      </c>
      <c r="G68" t="s">
        <v>14</v>
      </c>
      <c r="I68" t="s">
        <v>32</v>
      </c>
    </row>
    <row r="69" spans="1:9">
      <c r="A69" s="11" t="s">
        <v>33</v>
      </c>
      <c r="B69" s="12">
        <v>278555</v>
      </c>
      <c r="C69" s="11">
        <v>0</v>
      </c>
      <c r="D69" s="11">
        <v>0</v>
      </c>
      <c r="E69" s="11">
        <v>0</v>
      </c>
      <c r="F69" s="11">
        <v>0</v>
      </c>
      <c r="G69" s="11"/>
      <c r="H69" s="11">
        <v>0</v>
      </c>
      <c r="I69" s="9">
        <f>B69/$B$8</f>
        <v>0.185475075340614</v>
      </c>
    </row>
    <row r="70" spans="1:9">
      <c r="A70" s="11" t="s">
        <v>34</v>
      </c>
      <c r="B70" s="12">
        <v>165352</v>
      </c>
      <c r="C70" s="12">
        <v>165271</v>
      </c>
      <c r="D70" s="7">
        <v>716.708</v>
      </c>
      <c r="E70" s="7">
        <v>261.4035</v>
      </c>
      <c r="F70" s="8">
        <v>7.877649</v>
      </c>
      <c r="G70" s="9">
        <f t="shared" ref="G70" si="1">E70/D70</f>
        <v>0.364728034290115</v>
      </c>
      <c r="H70">
        <v>1</v>
      </c>
      <c r="I70" s="9">
        <f t="shared" ref="I70" si="2">B70/$B$8</f>
        <v>0.110099171286537</v>
      </c>
    </row>
    <row r="71" spans="1:9">
      <c r="A71" s="11" t="s">
        <v>35</v>
      </c>
      <c r="B71" s="12">
        <v>121730</v>
      </c>
      <c r="C71" s="12">
        <v>121714</v>
      </c>
      <c r="D71" s="7">
        <v>1613.7177</v>
      </c>
      <c r="E71" s="7">
        <v>550.3508</v>
      </c>
      <c r="F71" s="8">
        <v>17.623584</v>
      </c>
      <c r="G71" s="9">
        <f>E72/D72</f>
        <v>0.308655645827687</v>
      </c>
      <c r="H71" s="11">
        <v>2</v>
      </c>
      <c r="I71" s="9">
        <f>B72/$B$8</f>
        <v>0.0278763601594305</v>
      </c>
    </row>
    <row r="72" spans="1:9">
      <c r="A72" s="11" t="s">
        <v>36</v>
      </c>
      <c r="B72" s="12">
        <v>41866</v>
      </c>
      <c r="C72" s="12">
        <v>41866</v>
      </c>
      <c r="D72" s="7">
        <v>3552.5668</v>
      </c>
      <c r="E72" s="7">
        <v>1096.5198</v>
      </c>
      <c r="F72" s="8">
        <v>39.547293</v>
      </c>
      <c r="G72" s="9">
        <f>E71/D71</f>
        <v>0.341045277002291</v>
      </c>
      <c r="H72" s="11">
        <v>3</v>
      </c>
      <c r="I72" s="9">
        <f>B71/$B$8</f>
        <v>0.0810535833900413</v>
      </c>
    </row>
    <row r="73" spans="1:9">
      <c r="A73" s="11" t="s">
        <v>37</v>
      </c>
      <c r="B73" s="12">
        <v>128677</v>
      </c>
      <c r="C73" s="12">
        <v>128588</v>
      </c>
      <c r="D73" s="7">
        <v>595.052</v>
      </c>
      <c r="E73" s="7">
        <v>223.4422</v>
      </c>
      <c r="F73" s="8">
        <v>6.646545</v>
      </c>
      <c r="G73" s="9">
        <f>E73/D73</f>
        <v>0.37550029241142</v>
      </c>
      <c r="H73" s="11">
        <v>4</v>
      </c>
      <c r="I73" s="9">
        <f>B73/$B$8</f>
        <v>0.085679224101539</v>
      </c>
    </row>
    <row r="74" spans="1:10">
      <c r="A74" s="11" t="s">
        <v>38</v>
      </c>
      <c r="B74" s="12">
        <v>108179</v>
      </c>
      <c r="C74" s="12">
        <v>108086</v>
      </c>
      <c r="D74" s="7">
        <v>440.0249</v>
      </c>
      <c r="E74" s="7">
        <v>166.5536</v>
      </c>
      <c r="F74" s="8">
        <v>4.960827</v>
      </c>
      <c r="G74" s="9">
        <f>E74/D74</f>
        <v>0.378509488894833</v>
      </c>
      <c r="H74" s="11">
        <v>5</v>
      </c>
      <c r="I74" s="9">
        <f>B74/$B$8</f>
        <v>0.0720306875671673</v>
      </c>
      <c r="J74" s="14"/>
    </row>
    <row r="75" spans="1:9">
      <c r="A75" s="11" t="s">
        <v>39</v>
      </c>
      <c r="B75" s="12">
        <v>657487</v>
      </c>
      <c r="C75" s="12">
        <v>367795</v>
      </c>
      <c r="D75" s="7">
        <v>263.4322</v>
      </c>
      <c r="E75" s="7">
        <v>101.0968</v>
      </c>
      <c r="F75" s="8">
        <v>2.748887</v>
      </c>
      <c r="G75" s="9">
        <f>E75/D75</f>
        <v>0.383767815779544</v>
      </c>
      <c r="H75" s="11">
        <v>6</v>
      </c>
      <c r="I75" s="9">
        <f>B75/$B$8</f>
        <v>0.437785898154671</v>
      </c>
    </row>
    <row r="78" s="1" customFormat="1" spans="1:2">
      <c r="A78" s="1" t="s">
        <v>40</v>
      </c>
      <c r="B78" s="1" t="s">
        <v>41</v>
      </c>
    </row>
    <row r="80" ht="72.95" customHeight="1" spans="1:8">
      <c r="A80" s="10" t="s">
        <v>42</v>
      </c>
      <c r="B80" s="10"/>
      <c r="C80" s="10"/>
      <c r="D80" s="10"/>
      <c r="E80" s="10"/>
      <c r="F80" s="10"/>
      <c r="G80" s="10"/>
      <c r="H80" s="10"/>
    </row>
    <row r="83" spans="1:12">
      <c r="A83" t="s">
        <v>43</v>
      </c>
      <c r="B83" t="s">
        <v>29</v>
      </c>
      <c r="C83" t="s">
        <v>30</v>
      </c>
      <c r="D83" t="s">
        <v>11</v>
      </c>
      <c r="E83" t="s">
        <v>12</v>
      </c>
      <c r="F83" t="s">
        <v>31</v>
      </c>
      <c r="G83" t="s">
        <v>14</v>
      </c>
      <c r="H83" t="s">
        <v>32</v>
      </c>
      <c r="I83" t="s">
        <v>44</v>
      </c>
      <c r="J83" t="s">
        <v>45</v>
      </c>
      <c r="K83" t="s">
        <v>46</v>
      </c>
      <c r="L83" t="s">
        <v>47</v>
      </c>
    </row>
    <row r="84" spans="1:7">
      <c r="A84">
        <v>0</v>
      </c>
      <c r="B84" s="5">
        <v>694594</v>
      </c>
      <c r="C84" s="5">
        <v>144394</v>
      </c>
      <c r="D84">
        <v>189.7885</v>
      </c>
      <c r="E84">
        <v>74.4854</v>
      </c>
      <c r="F84">
        <v>1.91251</v>
      </c>
      <c r="G84" s="11">
        <f t="shared" ref="G84:G95" si="3">E84/D84</f>
        <v>0.392465296896282</v>
      </c>
    </row>
    <row r="85" spans="1:12">
      <c r="A85">
        <v>1</v>
      </c>
      <c r="B85" s="5">
        <v>284427</v>
      </c>
      <c r="C85" s="5">
        <v>281961</v>
      </c>
      <c r="D85" s="7">
        <v>107.0494</v>
      </c>
      <c r="E85" s="7">
        <v>43.6727</v>
      </c>
      <c r="F85" s="8">
        <v>2.477842</v>
      </c>
      <c r="G85" s="9">
        <f t="shared" si="3"/>
        <v>0.407967723312788</v>
      </c>
      <c r="H85" s="13">
        <f t="shared" ref="H85:H94" si="4">B85/SUM($B$85:$B$94)</f>
        <v>0.360071095897174</v>
      </c>
      <c r="I85" s="9">
        <f>K85/SUM($K$85:$K$94)</f>
        <v>0.0459418376614849</v>
      </c>
      <c r="J85" s="9">
        <f>L85/SUM($L$85:$L$94)</f>
        <v>0.0537287039287585</v>
      </c>
      <c r="K85">
        <f>C85*D85</f>
        <v>30183755.8734</v>
      </c>
      <c r="L85">
        <f>C85*E85</f>
        <v>12313998.1647</v>
      </c>
    </row>
    <row r="86" spans="1:12">
      <c r="A86" s="11">
        <v>2</v>
      </c>
      <c r="B86" s="12">
        <v>129308</v>
      </c>
      <c r="C86" s="12">
        <v>129236</v>
      </c>
      <c r="D86" s="7">
        <v>243.2077</v>
      </c>
      <c r="E86" s="7">
        <v>100.7558</v>
      </c>
      <c r="F86" s="8">
        <v>4.47739</v>
      </c>
      <c r="G86" s="9">
        <f t="shared" si="3"/>
        <v>0.414278824231305</v>
      </c>
      <c r="H86" s="13">
        <f t="shared" si="4"/>
        <v>0.163697796862716</v>
      </c>
      <c r="I86" s="9">
        <f t="shared" ref="I86:I94" si="5">K86/SUM($K$85:$K$94)</f>
        <v>0.0478405222039513</v>
      </c>
      <c r="J86" s="9">
        <f t="shared" ref="J86:J94" si="6">L86/SUM($L$85:$L$94)</f>
        <v>0.0568147164050336</v>
      </c>
      <c r="K86">
        <f t="shared" ref="K86:K94" si="7">C86*D86</f>
        <v>31431190.3172</v>
      </c>
      <c r="L86">
        <f t="shared" ref="L86:L94" si="8">C86*E86</f>
        <v>13021276.5688</v>
      </c>
    </row>
    <row r="87" spans="1:12">
      <c r="A87" s="11">
        <v>3</v>
      </c>
      <c r="B87" s="12">
        <v>124476</v>
      </c>
      <c r="C87" s="12">
        <v>124427</v>
      </c>
      <c r="D87" s="7">
        <v>444.8783</v>
      </c>
      <c r="E87" s="7">
        <v>181.8224</v>
      </c>
      <c r="F87" s="8">
        <v>7.071206</v>
      </c>
      <c r="G87" s="9">
        <f t="shared" si="3"/>
        <v>0.408701435875834</v>
      </c>
      <c r="H87" s="13">
        <f t="shared" si="4"/>
        <v>0.157580713971939</v>
      </c>
      <c r="I87" s="9">
        <f t="shared" si="5"/>
        <v>0.0842540790688152</v>
      </c>
      <c r="J87" s="9">
        <f t="shared" si="6"/>
        <v>0.0987118510955654</v>
      </c>
      <c r="K87">
        <f t="shared" si="7"/>
        <v>55354872.2341</v>
      </c>
      <c r="L87">
        <f t="shared" si="8"/>
        <v>22623615.7648</v>
      </c>
    </row>
    <row r="88" spans="1:12">
      <c r="A88" s="11">
        <v>4</v>
      </c>
      <c r="B88" s="12">
        <v>64263</v>
      </c>
      <c r="C88" s="12">
        <v>64245</v>
      </c>
      <c r="D88" s="7">
        <v>732.172</v>
      </c>
      <c r="E88" s="7">
        <v>292.6615</v>
      </c>
      <c r="F88" s="8">
        <v>10.446867</v>
      </c>
      <c r="G88" s="9">
        <f t="shared" si="3"/>
        <v>0.399716869806548</v>
      </c>
      <c r="H88" s="13">
        <f t="shared" si="4"/>
        <v>0.0813539109706185</v>
      </c>
      <c r="I88" s="9">
        <f t="shared" si="5"/>
        <v>0.0715957978434989</v>
      </c>
      <c r="J88" s="9">
        <f t="shared" si="6"/>
        <v>0.082037460382435</v>
      </c>
      <c r="K88">
        <f t="shared" si="7"/>
        <v>47038390.14</v>
      </c>
      <c r="L88">
        <f t="shared" si="8"/>
        <v>18802038.0675</v>
      </c>
    </row>
    <row r="89" spans="1:12">
      <c r="A89" s="11">
        <v>5</v>
      </c>
      <c r="B89" s="12">
        <v>55776</v>
      </c>
      <c r="C89" s="12">
        <v>55766</v>
      </c>
      <c r="D89" s="7">
        <v>1076.6619</v>
      </c>
      <c r="E89" s="7">
        <v>420.1284</v>
      </c>
      <c r="F89" s="8">
        <v>14.079044</v>
      </c>
      <c r="G89" s="9">
        <f t="shared" si="3"/>
        <v>0.390213863795125</v>
      </c>
      <c r="H89" s="13">
        <f t="shared" si="4"/>
        <v>0.0706097713816227</v>
      </c>
      <c r="I89" s="9">
        <f t="shared" si="5"/>
        <v>0.0913868951529624</v>
      </c>
      <c r="J89" s="9">
        <f t="shared" si="6"/>
        <v>0.1022253990221</v>
      </c>
      <c r="K89">
        <f t="shared" si="7"/>
        <v>60041127.5154</v>
      </c>
      <c r="L89">
        <f t="shared" si="8"/>
        <v>23428880.3544</v>
      </c>
    </row>
    <row r="90" spans="1:12">
      <c r="A90" s="11">
        <v>6</v>
      </c>
      <c r="B90" s="12">
        <v>33670</v>
      </c>
      <c r="C90" s="12">
        <v>33669</v>
      </c>
      <c r="D90" s="7">
        <v>1488.224</v>
      </c>
      <c r="E90" s="7">
        <v>555.0114</v>
      </c>
      <c r="F90" s="8">
        <v>17.446226</v>
      </c>
      <c r="G90" s="9">
        <f t="shared" si="3"/>
        <v>0.372935391446449</v>
      </c>
      <c r="H90" s="13">
        <f t="shared" si="4"/>
        <v>0.04262462353735</v>
      </c>
      <c r="I90" s="9">
        <f t="shared" si="5"/>
        <v>0.0762664628593426</v>
      </c>
      <c r="J90" s="9">
        <f t="shared" si="6"/>
        <v>0.081534122439968</v>
      </c>
      <c r="K90">
        <f t="shared" si="7"/>
        <v>50107013.856</v>
      </c>
      <c r="L90">
        <f t="shared" si="8"/>
        <v>18686678.8266</v>
      </c>
    </row>
    <row r="91" spans="1:12">
      <c r="A91" s="11">
        <v>7</v>
      </c>
      <c r="B91" s="12">
        <v>28060</v>
      </c>
      <c r="C91" s="12">
        <v>28059</v>
      </c>
      <c r="D91" s="7">
        <v>1967.6389</v>
      </c>
      <c r="E91" s="7">
        <v>715.7348</v>
      </c>
      <c r="F91" s="8">
        <v>21.41484</v>
      </c>
      <c r="G91" s="9">
        <f t="shared" si="3"/>
        <v>0.363753125637026</v>
      </c>
      <c r="H91" s="13">
        <f t="shared" si="4"/>
        <v>0.0355226295354334</v>
      </c>
      <c r="I91" s="9">
        <f t="shared" si="5"/>
        <v>0.0840335425542525</v>
      </c>
      <c r="J91" s="9">
        <f t="shared" si="6"/>
        <v>0.0876257206436433</v>
      </c>
      <c r="K91">
        <f t="shared" si="7"/>
        <v>55209979.8951</v>
      </c>
      <c r="L91">
        <f t="shared" si="8"/>
        <v>20082802.7532</v>
      </c>
    </row>
    <row r="92" spans="1:12">
      <c r="A92" s="11">
        <v>8</v>
      </c>
      <c r="B92" s="12">
        <v>32695</v>
      </c>
      <c r="C92" s="12">
        <v>32692</v>
      </c>
      <c r="D92" s="7">
        <v>2764.6571</v>
      </c>
      <c r="E92" s="7">
        <v>952.381</v>
      </c>
      <c r="F92" s="8">
        <v>26.077603</v>
      </c>
      <c r="G92" s="9">
        <f t="shared" si="3"/>
        <v>0.344484312358303</v>
      </c>
      <c r="H92" s="13">
        <f t="shared" si="4"/>
        <v>0.0413903197669634</v>
      </c>
      <c r="I92" s="9">
        <f t="shared" si="5"/>
        <v>0.137568134166639</v>
      </c>
      <c r="J92" s="9">
        <f t="shared" si="6"/>
        <v>0.135849953089059</v>
      </c>
      <c r="K92">
        <f t="shared" si="7"/>
        <v>90382169.9132</v>
      </c>
      <c r="L92">
        <f t="shared" si="8"/>
        <v>31135239.652</v>
      </c>
    </row>
    <row r="93" spans="1:12">
      <c r="A93" s="11">
        <v>9</v>
      </c>
      <c r="B93" s="12">
        <v>25122</v>
      </c>
      <c r="C93" s="12">
        <v>25120</v>
      </c>
      <c r="D93" s="7">
        <v>4504.1572</v>
      </c>
      <c r="E93" s="7">
        <v>1425.8236</v>
      </c>
      <c r="F93" s="8">
        <v>34.948885</v>
      </c>
      <c r="G93" s="9">
        <f t="shared" si="3"/>
        <v>0.316557246270179</v>
      </c>
      <c r="H93" s="13">
        <f t="shared" si="4"/>
        <v>0.0318032608406685</v>
      </c>
      <c r="I93" s="9">
        <f t="shared" si="5"/>
        <v>0.172213922116704</v>
      </c>
      <c r="J93" s="9">
        <f t="shared" si="6"/>
        <v>0.156276153709325</v>
      </c>
      <c r="K93">
        <f t="shared" si="7"/>
        <v>113144428.864</v>
      </c>
      <c r="L93">
        <f t="shared" si="8"/>
        <v>35816688.832</v>
      </c>
    </row>
    <row r="94" spans="1:12">
      <c r="A94" s="11">
        <v>10</v>
      </c>
      <c r="B94" s="12">
        <v>12122</v>
      </c>
      <c r="C94" s="12">
        <v>12122</v>
      </c>
      <c r="D94" s="7">
        <v>10238.1114</v>
      </c>
      <c r="E94" s="7">
        <v>2745.1928</v>
      </c>
      <c r="F94" s="8">
        <v>57.29929</v>
      </c>
      <c r="G94" s="9">
        <f t="shared" si="3"/>
        <v>0.26813468741901</v>
      </c>
      <c r="H94" s="13">
        <f t="shared" si="4"/>
        <v>0.015345877235514</v>
      </c>
      <c r="I94" s="9">
        <f t="shared" si="5"/>
        <v>0.188898806372349</v>
      </c>
      <c r="J94" s="9">
        <f t="shared" si="6"/>
        <v>0.145195919284113</v>
      </c>
      <c r="K94">
        <f t="shared" si="7"/>
        <v>124106386.3908</v>
      </c>
      <c r="L94">
        <f t="shared" si="8"/>
        <v>33277227.1216</v>
      </c>
    </row>
    <row r="95" spans="1:7">
      <c r="A95" t="s">
        <v>48</v>
      </c>
      <c r="B95" s="5">
        <v>17333</v>
      </c>
      <c r="C95" s="5">
        <v>1629</v>
      </c>
      <c r="D95">
        <v>96.5749</v>
      </c>
      <c r="E95">
        <v>41.7418</v>
      </c>
      <c r="F95">
        <v>1.023327</v>
      </c>
      <c r="G95" s="11">
        <f t="shared" si="3"/>
        <v>0.432222036988907</v>
      </c>
    </row>
  </sheetData>
  <mergeCells count="4">
    <mergeCell ref="B4:H4"/>
    <mergeCell ref="A15:F15"/>
    <mergeCell ref="A66:H66"/>
    <mergeCell ref="A80:H8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集团会员分布</vt:lpstr>
      <vt:lpstr>江苏</vt:lpstr>
      <vt:lpstr>上海</vt:lpstr>
      <vt:lpstr>江西</vt:lpstr>
      <vt:lpstr>广东</vt:lpstr>
      <vt:lpstr>鄂中</vt:lpstr>
      <vt:lpstr>武汉</vt:lpstr>
      <vt:lpstr>湘北</vt:lpstr>
      <vt:lpstr>湘南</vt:lpstr>
      <vt:lpstr>长沙</vt:lpstr>
      <vt:lpstr>江西天顺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一念之间</cp:lastModifiedBy>
  <dcterms:created xsi:type="dcterms:W3CDTF">2019-11-28T07:32:00Z</dcterms:created>
  <dcterms:modified xsi:type="dcterms:W3CDTF">2019-11-29T05:30:29Z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