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showInkAnnotation="0"/>
  <mc:AlternateContent xmlns:mc="http://schemas.openxmlformats.org/markup-compatibility/2006">
    <mc:Choice Requires="x15">
      <x15ac:absPath xmlns:x15ac="http://schemas.microsoft.com/office/spreadsheetml/2010/11/ac" url="D:\益丰\CRM会员营销\岳阳会员分析\"/>
    </mc:Choice>
  </mc:AlternateContent>
  <xr:revisionPtr revIDLastSave="0" documentId="13_ncr:1_{5DB43AEA-3DD6-4A42-B6CD-C931B988E02D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总的门店情况" sheetId="4" r:id="rId1"/>
    <sheet name="门店及大数" sheetId="1" r:id="rId2"/>
    <sheet name="会员到年" sheetId="2" r:id="rId3"/>
    <sheet name="会员画像总" sheetId="3" r:id="rId4"/>
    <sheet name="会员画像疾病" sheetId="10" r:id="rId5"/>
    <sheet name="会员画像明细" sheetId="5" r:id="rId6"/>
    <sheet name="会员权益" sheetId="6" r:id="rId7"/>
    <sheet name="品类（复购与疾病）" sheetId="7" r:id="rId8"/>
    <sheet name="品类销售结构" sheetId="8" r:id="rId9"/>
    <sheet name="品类趋势" sheetId="9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5" i="10" l="1"/>
  <c r="L64" i="10"/>
  <c r="G34" i="6"/>
  <c r="H33" i="6" s="1"/>
  <c r="B34" i="6"/>
  <c r="C32" i="6" s="1"/>
  <c r="S93" i="10"/>
  <c r="I93" i="10"/>
  <c r="S92" i="10"/>
  <c r="I92" i="10"/>
  <c r="S91" i="10"/>
  <c r="I91" i="10"/>
  <c r="S90" i="10"/>
  <c r="I90" i="10"/>
  <c r="S89" i="10"/>
  <c r="I89" i="10"/>
  <c r="S88" i="10"/>
  <c r="I88" i="10"/>
  <c r="S87" i="10"/>
  <c r="I87" i="10"/>
  <c r="S86" i="10"/>
  <c r="I86" i="10"/>
  <c r="S85" i="10"/>
  <c r="I85" i="10"/>
  <c r="S84" i="10"/>
  <c r="I84" i="10"/>
  <c r="S83" i="10"/>
  <c r="I83" i="10"/>
  <c r="S82" i="10"/>
  <c r="I82" i="10"/>
  <c r="S81" i="10"/>
  <c r="I81" i="10"/>
  <c r="S80" i="10"/>
  <c r="I80" i="10"/>
  <c r="S79" i="10"/>
  <c r="I79" i="10"/>
  <c r="S78" i="10"/>
  <c r="I78" i="10"/>
  <c r="S77" i="10"/>
  <c r="I77" i="10"/>
  <c r="S76" i="10"/>
  <c r="I76" i="10"/>
  <c r="S75" i="10"/>
  <c r="I75" i="10"/>
  <c r="S74" i="10"/>
  <c r="I74" i="10"/>
  <c r="S73" i="10"/>
  <c r="I73" i="10"/>
  <c r="S72" i="10"/>
  <c r="I72" i="10"/>
  <c r="S71" i="10"/>
  <c r="I71" i="10"/>
  <c r="S70" i="10"/>
  <c r="I70" i="10"/>
  <c r="S69" i="10"/>
  <c r="I69" i="10"/>
  <c r="S68" i="10"/>
  <c r="I68" i="10"/>
  <c r="S67" i="10"/>
  <c r="I67" i="10"/>
  <c r="S66" i="10"/>
  <c r="I66" i="10"/>
  <c r="S65" i="10"/>
  <c r="I65" i="10"/>
  <c r="S64" i="10"/>
  <c r="I64" i="10"/>
  <c r="S63" i="10"/>
  <c r="I63" i="10"/>
  <c r="S62" i="10"/>
  <c r="I62" i="10"/>
  <c r="S61" i="10"/>
  <c r="I61" i="10"/>
  <c r="S60" i="10"/>
  <c r="I60" i="10"/>
  <c r="S59" i="10"/>
  <c r="I59" i="10"/>
  <c r="S58" i="10"/>
  <c r="I58" i="10"/>
  <c r="S57" i="10"/>
  <c r="I57" i="10"/>
  <c r="S56" i="10"/>
  <c r="I56" i="10"/>
  <c r="S55" i="10"/>
  <c r="I55" i="10"/>
  <c r="S54" i="10"/>
  <c r="I54" i="10"/>
  <c r="S53" i="10"/>
  <c r="I53" i="10"/>
  <c r="S52" i="10"/>
  <c r="I52" i="10"/>
  <c r="S51" i="10"/>
  <c r="I51" i="10"/>
  <c r="S50" i="10"/>
  <c r="I50" i="10"/>
  <c r="S49" i="10"/>
  <c r="I49" i="10"/>
  <c r="S48" i="10"/>
  <c r="I48" i="10"/>
  <c r="S47" i="10"/>
  <c r="I47" i="10"/>
  <c r="S46" i="10"/>
  <c r="I46" i="10"/>
  <c r="S45" i="10"/>
  <c r="I45" i="10"/>
  <c r="S44" i="10"/>
  <c r="I44" i="10"/>
  <c r="S43" i="10"/>
  <c r="I43" i="10"/>
  <c r="S42" i="10"/>
  <c r="I42" i="10"/>
  <c r="S41" i="10"/>
  <c r="I41" i="10"/>
  <c r="S40" i="10"/>
  <c r="I40" i="10"/>
  <c r="S39" i="10"/>
  <c r="I39" i="10"/>
  <c r="S38" i="10"/>
  <c r="I38" i="10"/>
  <c r="S37" i="10"/>
  <c r="I37" i="10"/>
  <c r="S36" i="10"/>
  <c r="I36" i="10"/>
  <c r="S35" i="10"/>
  <c r="I35" i="10"/>
  <c r="S34" i="10"/>
  <c r="I34" i="10"/>
  <c r="S33" i="10"/>
  <c r="I33" i="10"/>
  <c r="S32" i="10"/>
  <c r="I32" i="10"/>
  <c r="S31" i="10"/>
  <c r="I31" i="10"/>
  <c r="S30" i="10"/>
  <c r="I30" i="10"/>
  <c r="S29" i="10"/>
  <c r="I29" i="10"/>
  <c r="S28" i="10"/>
  <c r="I28" i="10"/>
  <c r="S27" i="10"/>
  <c r="I27" i="10"/>
  <c r="S26" i="10"/>
  <c r="I26" i="10"/>
  <c r="S25" i="10"/>
  <c r="I25" i="10"/>
  <c r="S24" i="10"/>
  <c r="I24" i="10"/>
  <c r="S23" i="10"/>
  <c r="I23" i="10"/>
  <c r="S22" i="10"/>
  <c r="I22" i="10"/>
  <c r="S21" i="10"/>
  <c r="I21" i="10"/>
  <c r="S20" i="10"/>
  <c r="I20" i="10"/>
  <c r="S19" i="10"/>
  <c r="I19" i="10"/>
  <c r="S18" i="10"/>
  <c r="I18" i="10"/>
  <c r="S17" i="10"/>
  <c r="I17" i="10"/>
  <c r="S16" i="10"/>
  <c r="I16" i="10"/>
  <c r="S15" i="10"/>
  <c r="I15" i="10"/>
  <c r="S14" i="10"/>
  <c r="I14" i="10"/>
  <c r="S13" i="10"/>
  <c r="I13" i="10"/>
  <c r="S12" i="10"/>
  <c r="I12" i="10"/>
  <c r="S11" i="10"/>
  <c r="I11" i="10"/>
  <c r="S10" i="10"/>
  <c r="I10" i="10"/>
  <c r="S9" i="10"/>
  <c r="I9" i="10"/>
  <c r="S8" i="10"/>
  <c r="I8" i="10"/>
  <c r="S7" i="10"/>
  <c r="I7" i="10"/>
  <c r="S6" i="10"/>
  <c r="I6" i="10"/>
  <c r="S5" i="10"/>
  <c r="I5" i="10"/>
  <c r="S4" i="10"/>
  <c r="I4" i="10"/>
  <c r="C30" i="6" l="1"/>
  <c r="H30" i="6"/>
  <c r="C27" i="6"/>
  <c r="C31" i="6"/>
  <c r="H27" i="6"/>
  <c r="H31" i="6"/>
  <c r="C28" i="6"/>
  <c r="H32" i="6"/>
  <c r="C29" i="6"/>
  <c r="C33" i="6"/>
  <c r="H28" i="6"/>
  <c r="H29" i="6"/>
  <c r="J26" i="2"/>
  <c r="F12" i="2"/>
  <c r="J25" i="2"/>
  <c r="J22" i="2"/>
  <c r="K23" i="2" s="1"/>
  <c r="F3" i="2"/>
  <c r="I274" i="9"/>
  <c r="I273" i="9"/>
  <c r="J272" i="9"/>
  <c r="I272" i="9"/>
  <c r="H272" i="9"/>
  <c r="J271" i="9"/>
  <c r="I271" i="9"/>
  <c r="H271" i="9"/>
  <c r="J270" i="9"/>
  <c r="I270" i="9"/>
  <c r="H270" i="9"/>
  <c r="J269" i="9"/>
  <c r="I269" i="9"/>
  <c r="H269" i="9"/>
  <c r="J268" i="9"/>
  <c r="I268" i="9"/>
  <c r="H268" i="9"/>
  <c r="J267" i="9"/>
  <c r="I267" i="9"/>
  <c r="H267" i="9"/>
  <c r="J266" i="9"/>
  <c r="I266" i="9"/>
  <c r="H266" i="9"/>
  <c r="J265" i="9"/>
  <c r="I265" i="9"/>
  <c r="H265" i="9"/>
  <c r="J264" i="9"/>
  <c r="I264" i="9"/>
  <c r="H264" i="9"/>
  <c r="J263" i="9"/>
  <c r="I263" i="9"/>
  <c r="H263" i="9"/>
  <c r="J262" i="9"/>
  <c r="I262" i="9"/>
  <c r="H262" i="9"/>
  <c r="J261" i="9"/>
  <c r="I261" i="9"/>
  <c r="H261" i="9"/>
  <c r="J260" i="9"/>
  <c r="I260" i="9"/>
  <c r="H260" i="9"/>
  <c r="J259" i="9"/>
  <c r="I259" i="9"/>
  <c r="H259" i="9"/>
  <c r="J258" i="9"/>
  <c r="I258" i="9"/>
  <c r="H258" i="9"/>
  <c r="J257" i="9"/>
  <c r="I257" i="9"/>
  <c r="H257" i="9"/>
  <c r="J256" i="9"/>
  <c r="I256" i="9"/>
  <c r="H256" i="9"/>
  <c r="J255" i="9"/>
  <c r="I255" i="9"/>
  <c r="H255" i="9"/>
  <c r="J254" i="9"/>
  <c r="I254" i="9"/>
  <c r="H254" i="9"/>
  <c r="J253" i="9"/>
  <c r="I253" i="9"/>
  <c r="H253" i="9"/>
  <c r="J252" i="9"/>
  <c r="I252" i="9"/>
  <c r="H252" i="9"/>
  <c r="J251" i="9"/>
  <c r="I251" i="9"/>
  <c r="H251" i="9"/>
  <c r="J250" i="9"/>
  <c r="I250" i="9"/>
  <c r="H250" i="9"/>
  <c r="J249" i="9"/>
  <c r="I249" i="9"/>
  <c r="H249" i="9"/>
  <c r="J248" i="9"/>
  <c r="I248" i="9"/>
  <c r="H248" i="9"/>
  <c r="J247" i="9"/>
  <c r="I247" i="9"/>
  <c r="H247" i="9"/>
  <c r="J246" i="9"/>
  <c r="I246" i="9"/>
  <c r="H246" i="9"/>
  <c r="J245" i="9"/>
  <c r="I245" i="9"/>
  <c r="H245" i="9"/>
  <c r="J244" i="9"/>
  <c r="I244" i="9"/>
  <c r="H244" i="9"/>
  <c r="J243" i="9"/>
  <c r="I243" i="9"/>
  <c r="H243" i="9"/>
  <c r="J242" i="9"/>
  <c r="I242" i="9"/>
  <c r="H242" i="9"/>
  <c r="J241" i="9"/>
  <c r="I241" i="9"/>
  <c r="H241" i="9"/>
  <c r="J240" i="9"/>
  <c r="I240" i="9"/>
  <c r="H240" i="9"/>
  <c r="J239" i="9"/>
  <c r="I239" i="9"/>
  <c r="H239" i="9"/>
  <c r="J238" i="9"/>
  <c r="I238" i="9"/>
  <c r="H238" i="9"/>
  <c r="J237" i="9"/>
  <c r="I237" i="9"/>
  <c r="H237" i="9"/>
  <c r="J236" i="9"/>
  <c r="I236" i="9"/>
  <c r="H236" i="9"/>
  <c r="J235" i="9"/>
  <c r="I235" i="9"/>
  <c r="H235" i="9"/>
  <c r="J234" i="9"/>
  <c r="I234" i="9"/>
  <c r="H234" i="9"/>
  <c r="J233" i="9"/>
  <c r="I233" i="9"/>
  <c r="H233" i="9"/>
  <c r="J232" i="9"/>
  <c r="I232" i="9"/>
  <c r="H232" i="9"/>
  <c r="J231" i="9"/>
  <c r="I231" i="9"/>
  <c r="H231" i="9"/>
  <c r="J230" i="9"/>
  <c r="I230" i="9"/>
  <c r="H230" i="9"/>
  <c r="J229" i="9"/>
  <c r="I229" i="9"/>
  <c r="H229" i="9"/>
  <c r="J228" i="9"/>
  <c r="I228" i="9"/>
  <c r="H228" i="9"/>
  <c r="J227" i="9"/>
  <c r="I227" i="9"/>
  <c r="H227" i="9"/>
  <c r="J226" i="9"/>
  <c r="I226" i="9"/>
  <c r="H226" i="9"/>
  <c r="J225" i="9"/>
  <c r="I225" i="9"/>
  <c r="H225" i="9"/>
  <c r="J224" i="9"/>
  <c r="I224" i="9"/>
  <c r="H224" i="9"/>
  <c r="J223" i="9"/>
  <c r="I223" i="9"/>
  <c r="H223" i="9"/>
  <c r="J222" i="9"/>
  <c r="I222" i="9"/>
  <c r="H222" i="9"/>
  <c r="J221" i="9"/>
  <c r="I221" i="9"/>
  <c r="H221" i="9"/>
  <c r="J220" i="9"/>
  <c r="I220" i="9"/>
  <c r="H220" i="9"/>
  <c r="J219" i="9"/>
  <c r="I219" i="9"/>
  <c r="H219" i="9"/>
  <c r="J218" i="9"/>
  <c r="I218" i="9"/>
  <c r="H218" i="9"/>
  <c r="J216" i="9"/>
  <c r="I216" i="9"/>
  <c r="H216" i="9"/>
  <c r="J215" i="9"/>
  <c r="I215" i="9"/>
  <c r="H215" i="9"/>
  <c r="J214" i="9"/>
  <c r="I214" i="9"/>
  <c r="H214" i="9"/>
  <c r="J213" i="9"/>
  <c r="I213" i="9"/>
  <c r="H213" i="9"/>
  <c r="J212" i="9"/>
  <c r="I212" i="9"/>
  <c r="H212" i="9"/>
  <c r="J211" i="9"/>
  <c r="I211" i="9"/>
  <c r="H211" i="9"/>
  <c r="J210" i="9"/>
  <c r="I210" i="9"/>
  <c r="H210" i="9"/>
  <c r="J209" i="9"/>
  <c r="I209" i="9"/>
  <c r="H209" i="9"/>
  <c r="J208" i="9"/>
  <c r="I208" i="9"/>
  <c r="H208" i="9"/>
  <c r="J207" i="9"/>
  <c r="I207" i="9"/>
  <c r="H207" i="9"/>
  <c r="J206" i="9"/>
  <c r="I206" i="9"/>
  <c r="H206" i="9"/>
  <c r="J205" i="9"/>
  <c r="I205" i="9"/>
  <c r="H205" i="9"/>
  <c r="J204" i="9"/>
  <c r="I204" i="9"/>
  <c r="H204" i="9"/>
  <c r="J203" i="9"/>
  <c r="I203" i="9"/>
  <c r="H203" i="9"/>
  <c r="J202" i="9"/>
  <c r="I202" i="9"/>
  <c r="H202" i="9"/>
  <c r="J201" i="9"/>
  <c r="I201" i="9"/>
  <c r="H201" i="9"/>
  <c r="J200" i="9"/>
  <c r="I200" i="9"/>
  <c r="H200" i="9"/>
  <c r="J199" i="9"/>
  <c r="I199" i="9"/>
  <c r="H199" i="9"/>
  <c r="J198" i="9"/>
  <c r="I198" i="9"/>
  <c r="H198" i="9"/>
  <c r="J197" i="9"/>
  <c r="I197" i="9"/>
  <c r="H197" i="9"/>
  <c r="J196" i="9"/>
  <c r="I196" i="9"/>
  <c r="H196" i="9"/>
  <c r="J195" i="9"/>
  <c r="I195" i="9"/>
  <c r="H195" i="9"/>
  <c r="J194" i="9"/>
  <c r="I194" i="9"/>
  <c r="H194" i="9"/>
  <c r="J193" i="9"/>
  <c r="I193" i="9"/>
  <c r="H193" i="9"/>
  <c r="J192" i="9"/>
  <c r="I192" i="9"/>
  <c r="H192" i="9"/>
  <c r="J191" i="9"/>
  <c r="I191" i="9"/>
  <c r="H191" i="9"/>
  <c r="J190" i="9"/>
  <c r="I190" i="9"/>
  <c r="H190" i="9"/>
  <c r="J189" i="9"/>
  <c r="I189" i="9"/>
  <c r="H189" i="9"/>
  <c r="J188" i="9"/>
  <c r="I188" i="9"/>
  <c r="H188" i="9"/>
  <c r="J187" i="9"/>
  <c r="I187" i="9"/>
  <c r="H187" i="9"/>
  <c r="J186" i="9"/>
  <c r="I186" i="9"/>
  <c r="H186" i="9"/>
  <c r="J185" i="9"/>
  <c r="I185" i="9"/>
  <c r="H185" i="9"/>
  <c r="J184" i="9"/>
  <c r="I184" i="9"/>
  <c r="H184" i="9"/>
  <c r="J183" i="9"/>
  <c r="I183" i="9"/>
  <c r="H183" i="9"/>
  <c r="J182" i="9"/>
  <c r="I182" i="9"/>
  <c r="H182" i="9"/>
  <c r="J181" i="9"/>
  <c r="I181" i="9"/>
  <c r="H181" i="9"/>
  <c r="J180" i="9"/>
  <c r="I180" i="9"/>
  <c r="H180" i="9"/>
  <c r="J179" i="9"/>
  <c r="I179" i="9"/>
  <c r="H179" i="9"/>
  <c r="J178" i="9"/>
  <c r="I178" i="9"/>
  <c r="H178" i="9"/>
  <c r="J177" i="9"/>
  <c r="I177" i="9"/>
  <c r="H177" i="9"/>
  <c r="J176" i="9"/>
  <c r="I176" i="9"/>
  <c r="H176" i="9"/>
  <c r="J175" i="9"/>
  <c r="I175" i="9"/>
  <c r="H175" i="9"/>
  <c r="J174" i="9"/>
  <c r="I174" i="9"/>
  <c r="H174" i="9"/>
  <c r="J173" i="9"/>
  <c r="I173" i="9"/>
  <c r="H173" i="9"/>
  <c r="J172" i="9"/>
  <c r="I172" i="9"/>
  <c r="H172" i="9"/>
  <c r="J171" i="9"/>
  <c r="I171" i="9"/>
  <c r="H171" i="9"/>
  <c r="J170" i="9"/>
  <c r="I170" i="9"/>
  <c r="H170" i="9"/>
  <c r="J169" i="9"/>
  <c r="I169" i="9"/>
  <c r="H169" i="9"/>
  <c r="J168" i="9"/>
  <c r="I168" i="9"/>
  <c r="H168" i="9"/>
  <c r="J167" i="9"/>
  <c r="I167" i="9"/>
  <c r="H167" i="9"/>
  <c r="J166" i="9"/>
  <c r="I166" i="9"/>
  <c r="H166" i="9"/>
  <c r="J165" i="9"/>
  <c r="I165" i="9"/>
  <c r="H165" i="9"/>
  <c r="J164" i="9"/>
  <c r="I164" i="9"/>
  <c r="H164" i="9"/>
  <c r="J162" i="9"/>
  <c r="I162" i="9"/>
  <c r="H162" i="9"/>
  <c r="J161" i="9"/>
  <c r="I161" i="9"/>
  <c r="H161" i="9"/>
  <c r="J160" i="9"/>
  <c r="I160" i="9"/>
  <c r="H160" i="9"/>
  <c r="J159" i="9"/>
  <c r="I159" i="9"/>
  <c r="H159" i="9"/>
  <c r="J158" i="9"/>
  <c r="I158" i="9"/>
  <c r="H158" i="9"/>
  <c r="J157" i="9"/>
  <c r="I157" i="9"/>
  <c r="H157" i="9"/>
  <c r="J156" i="9"/>
  <c r="I156" i="9"/>
  <c r="H156" i="9"/>
  <c r="J155" i="9"/>
  <c r="I155" i="9"/>
  <c r="H155" i="9"/>
  <c r="J154" i="9"/>
  <c r="I154" i="9"/>
  <c r="H154" i="9"/>
  <c r="J153" i="9"/>
  <c r="I153" i="9"/>
  <c r="H153" i="9"/>
  <c r="J152" i="9"/>
  <c r="I152" i="9"/>
  <c r="H152" i="9"/>
  <c r="J151" i="9"/>
  <c r="I151" i="9"/>
  <c r="H151" i="9"/>
  <c r="J150" i="9"/>
  <c r="I150" i="9"/>
  <c r="H150" i="9"/>
  <c r="J149" i="9"/>
  <c r="I149" i="9"/>
  <c r="H149" i="9"/>
  <c r="J148" i="9"/>
  <c r="I148" i="9"/>
  <c r="H148" i="9"/>
  <c r="J147" i="9"/>
  <c r="I147" i="9"/>
  <c r="H147" i="9"/>
  <c r="J146" i="9"/>
  <c r="I146" i="9"/>
  <c r="H146" i="9"/>
  <c r="J145" i="9"/>
  <c r="I145" i="9"/>
  <c r="H145" i="9"/>
  <c r="J144" i="9"/>
  <c r="I144" i="9"/>
  <c r="H144" i="9"/>
  <c r="J143" i="9"/>
  <c r="I143" i="9"/>
  <c r="H143" i="9"/>
  <c r="J142" i="9"/>
  <c r="I142" i="9"/>
  <c r="H142" i="9"/>
  <c r="J141" i="9"/>
  <c r="I141" i="9"/>
  <c r="H141" i="9"/>
  <c r="J140" i="9"/>
  <c r="I140" i="9"/>
  <c r="H140" i="9"/>
  <c r="J139" i="9"/>
  <c r="I139" i="9"/>
  <c r="H139" i="9"/>
  <c r="J138" i="9"/>
  <c r="I138" i="9"/>
  <c r="H138" i="9"/>
  <c r="J137" i="9"/>
  <c r="I137" i="9"/>
  <c r="H137" i="9"/>
  <c r="J136" i="9"/>
  <c r="I136" i="9"/>
  <c r="H136" i="9"/>
  <c r="J135" i="9"/>
  <c r="I135" i="9"/>
  <c r="H135" i="9"/>
  <c r="J134" i="9"/>
  <c r="I134" i="9"/>
  <c r="H134" i="9"/>
  <c r="J133" i="9"/>
  <c r="I133" i="9"/>
  <c r="H133" i="9"/>
  <c r="J132" i="9"/>
  <c r="I132" i="9"/>
  <c r="H132" i="9"/>
  <c r="J131" i="9"/>
  <c r="I131" i="9"/>
  <c r="H131" i="9"/>
  <c r="J130" i="9"/>
  <c r="I130" i="9"/>
  <c r="H130" i="9"/>
  <c r="J129" i="9"/>
  <c r="I129" i="9"/>
  <c r="H129" i="9"/>
  <c r="J128" i="9"/>
  <c r="I128" i="9"/>
  <c r="H128" i="9"/>
  <c r="J127" i="9"/>
  <c r="I127" i="9"/>
  <c r="H127" i="9"/>
  <c r="J126" i="9"/>
  <c r="I126" i="9"/>
  <c r="H126" i="9"/>
  <c r="J125" i="9"/>
  <c r="I125" i="9"/>
  <c r="H125" i="9"/>
  <c r="J124" i="9"/>
  <c r="I124" i="9"/>
  <c r="H124" i="9"/>
  <c r="J123" i="9"/>
  <c r="I123" i="9"/>
  <c r="H123" i="9"/>
  <c r="J122" i="9"/>
  <c r="I122" i="9"/>
  <c r="H122" i="9"/>
  <c r="J121" i="9"/>
  <c r="I121" i="9"/>
  <c r="H121" i="9"/>
  <c r="J120" i="9"/>
  <c r="I120" i="9"/>
  <c r="H120" i="9"/>
  <c r="J119" i="9"/>
  <c r="I119" i="9"/>
  <c r="H119" i="9"/>
  <c r="J118" i="9"/>
  <c r="I118" i="9"/>
  <c r="H118" i="9"/>
  <c r="J117" i="9"/>
  <c r="I117" i="9"/>
  <c r="H117" i="9"/>
  <c r="J116" i="9"/>
  <c r="I116" i="9"/>
  <c r="H116" i="9"/>
  <c r="J115" i="9"/>
  <c r="I115" i="9"/>
  <c r="H115" i="9"/>
  <c r="J114" i="9"/>
  <c r="I114" i="9"/>
  <c r="H114" i="9"/>
  <c r="J113" i="9"/>
  <c r="I113" i="9"/>
  <c r="H113" i="9"/>
  <c r="J112" i="9"/>
  <c r="I112" i="9"/>
  <c r="H112" i="9"/>
  <c r="J111" i="9"/>
  <c r="I111" i="9"/>
  <c r="H111" i="9"/>
  <c r="J109" i="9"/>
  <c r="I109" i="9"/>
  <c r="H109" i="9"/>
  <c r="J108" i="9"/>
  <c r="I108" i="9"/>
  <c r="H108" i="9"/>
  <c r="J107" i="9"/>
  <c r="I107" i="9"/>
  <c r="H107" i="9"/>
  <c r="J106" i="9"/>
  <c r="I106" i="9"/>
  <c r="H106" i="9"/>
  <c r="J105" i="9"/>
  <c r="I105" i="9"/>
  <c r="H105" i="9"/>
  <c r="J104" i="9"/>
  <c r="I104" i="9"/>
  <c r="H104" i="9"/>
  <c r="J103" i="9"/>
  <c r="I103" i="9"/>
  <c r="H103" i="9"/>
  <c r="J102" i="9"/>
  <c r="I102" i="9"/>
  <c r="H102" i="9"/>
  <c r="J101" i="9"/>
  <c r="I101" i="9"/>
  <c r="H101" i="9"/>
  <c r="J100" i="9"/>
  <c r="I100" i="9"/>
  <c r="H100" i="9"/>
  <c r="J99" i="9"/>
  <c r="I99" i="9"/>
  <c r="H99" i="9"/>
  <c r="J98" i="9"/>
  <c r="I98" i="9"/>
  <c r="H98" i="9"/>
  <c r="J97" i="9"/>
  <c r="I97" i="9"/>
  <c r="H97" i="9"/>
  <c r="J96" i="9"/>
  <c r="I96" i="9"/>
  <c r="H96" i="9"/>
  <c r="J95" i="9"/>
  <c r="I95" i="9"/>
  <c r="H95" i="9"/>
  <c r="J94" i="9"/>
  <c r="I94" i="9"/>
  <c r="H94" i="9"/>
  <c r="J93" i="9"/>
  <c r="I93" i="9"/>
  <c r="H93" i="9"/>
  <c r="J92" i="9"/>
  <c r="I92" i="9"/>
  <c r="H92" i="9"/>
  <c r="J91" i="9"/>
  <c r="I91" i="9"/>
  <c r="H91" i="9"/>
  <c r="J90" i="9"/>
  <c r="I90" i="9"/>
  <c r="H90" i="9"/>
  <c r="J89" i="9"/>
  <c r="I89" i="9"/>
  <c r="H89" i="9"/>
  <c r="J88" i="9"/>
  <c r="I88" i="9"/>
  <c r="H88" i="9"/>
  <c r="J87" i="9"/>
  <c r="I87" i="9"/>
  <c r="H87" i="9"/>
  <c r="J86" i="9"/>
  <c r="I86" i="9"/>
  <c r="H86" i="9"/>
  <c r="J85" i="9"/>
  <c r="I85" i="9"/>
  <c r="H85" i="9"/>
  <c r="J84" i="9"/>
  <c r="I84" i="9"/>
  <c r="H84" i="9"/>
  <c r="J83" i="9"/>
  <c r="I83" i="9"/>
  <c r="H83" i="9"/>
  <c r="J82" i="9"/>
  <c r="I82" i="9"/>
  <c r="H82" i="9"/>
  <c r="J81" i="9"/>
  <c r="I81" i="9"/>
  <c r="H81" i="9"/>
  <c r="J80" i="9"/>
  <c r="I80" i="9"/>
  <c r="H80" i="9"/>
  <c r="J79" i="9"/>
  <c r="I79" i="9"/>
  <c r="H79" i="9"/>
  <c r="J78" i="9"/>
  <c r="I78" i="9"/>
  <c r="H78" i="9"/>
  <c r="J77" i="9"/>
  <c r="I77" i="9"/>
  <c r="H77" i="9"/>
  <c r="J76" i="9"/>
  <c r="I76" i="9"/>
  <c r="H76" i="9"/>
  <c r="J75" i="9"/>
  <c r="I75" i="9"/>
  <c r="H75" i="9"/>
  <c r="J74" i="9"/>
  <c r="I74" i="9"/>
  <c r="H74" i="9"/>
  <c r="J73" i="9"/>
  <c r="I73" i="9"/>
  <c r="H73" i="9"/>
  <c r="J72" i="9"/>
  <c r="I72" i="9"/>
  <c r="H72" i="9"/>
  <c r="J71" i="9"/>
  <c r="I71" i="9"/>
  <c r="H71" i="9"/>
  <c r="J70" i="9"/>
  <c r="I70" i="9"/>
  <c r="H70" i="9"/>
  <c r="J69" i="9"/>
  <c r="I69" i="9"/>
  <c r="H69" i="9"/>
  <c r="J68" i="9"/>
  <c r="I68" i="9"/>
  <c r="H68" i="9"/>
  <c r="J67" i="9"/>
  <c r="I67" i="9"/>
  <c r="H67" i="9"/>
  <c r="J66" i="9"/>
  <c r="I66" i="9"/>
  <c r="H66" i="9"/>
  <c r="J65" i="9"/>
  <c r="I65" i="9"/>
  <c r="H65" i="9"/>
  <c r="J64" i="9"/>
  <c r="I64" i="9"/>
  <c r="H64" i="9"/>
  <c r="J63" i="9"/>
  <c r="I63" i="9"/>
  <c r="H63" i="9"/>
  <c r="J62" i="9"/>
  <c r="I62" i="9"/>
  <c r="H62" i="9"/>
  <c r="J61" i="9"/>
  <c r="I61" i="9"/>
  <c r="H61" i="9"/>
  <c r="J60" i="9"/>
  <c r="I60" i="9"/>
  <c r="H60" i="9"/>
  <c r="J59" i="9"/>
  <c r="I59" i="9"/>
  <c r="H59" i="9"/>
  <c r="J57" i="9"/>
  <c r="I57" i="9"/>
  <c r="H57" i="9"/>
  <c r="J56" i="9"/>
  <c r="I56" i="9"/>
  <c r="H56" i="9"/>
  <c r="J55" i="9"/>
  <c r="I55" i="9"/>
  <c r="H55" i="9"/>
  <c r="J54" i="9"/>
  <c r="I54" i="9"/>
  <c r="H54" i="9"/>
  <c r="J53" i="9"/>
  <c r="I53" i="9"/>
  <c r="H53" i="9"/>
  <c r="J52" i="9"/>
  <c r="I52" i="9"/>
  <c r="H52" i="9"/>
  <c r="J51" i="9"/>
  <c r="I51" i="9"/>
  <c r="H51" i="9"/>
  <c r="J50" i="9"/>
  <c r="I50" i="9"/>
  <c r="H50" i="9"/>
  <c r="J49" i="9"/>
  <c r="I49" i="9"/>
  <c r="H49" i="9"/>
  <c r="J48" i="9"/>
  <c r="I48" i="9"/>
  <c r="H48" i="9"/>
  <c r="J47" i="9"/>
  <c r="I47" i="9"/>
  <c r="H47" i="9"/>
  <c r="J46" i="9"/>
  <c r="I46" i="9"/>
  <c r="H46" i="9"/>
  <c r="J45" i="9"/>
  <c r="I45" i="9"/>
  <c r="H45" i="9"/>
  <c r="J44" i="9"/>
  <c r="I44" i="9"/>
  <c r="H44" i="9"/>
  <c r="J43" i="9"/>
  <c r="I43" i="9"/>
  <c r="H43" i="9"/>
  <c r="J42" i="9"/>
  <c r="I42" i="9"/>
  <c r="H42" i="9"/>
  <c r="J41" i="9"/>
  <c r="I41" i="9"/>
  <c r="H41" i="9"/>
  <c r="J40" i="9"/>
  <c r="I40" i="9"/>
  <c r="H40" i="9"/>
  <c r="J39" i="9"/>
  <c r="I39" i="9"/>
  <c r="H39" i="9"/>
  <c r="J38" i="9"/>
  <c r="I38" i="9"/>
  <c r="H38" i="9"/>
  <c r="J37" i="9"/>
  <c r="I37" i="9"/>
  <c r="H37" i="9"/>
  <c r="J36" i="9"/>
  <c r="I36" i="9"/>
  <c r="H36" i="9"/>
  <c r="J35" i="9"/>
  <c r="I35" i="9"/>
  <c r="H35" i="9"/>
  <c r="J34" i="9"/>
  <c r="I34" i="9"/>
  <c r="H34" i="9"/>
  <c r="J33" i="9"/>
  <c r="I33" i="9"/>
  <c r="H33" i="9"/>
  <c r="J32" i="9"/>
  <c r="I32" i="9"/>
  <c r="H32" i="9"/>
  <c r="J31" i="9"/>
  <c r="I31" i="9"/>
  <c r="H31" i="9"/>
  <c r="J30" i="9"/>
  <c r="I30" i="9"/>
  <c r="H30" i="9"/>
  <c r="J29" i="9"/>
  <c r="I29" i="9"/>
  <c r="H29" i="9"/>
  <c r="J28" i="9"/>
  <c r="I28" i="9"/>
  <c r="H28" i="9"/>
  <c r="J27" i="9"/>
  <c r="I27" i="9"/>
  <c r="H27" i="9"/>
  <c r="J26" i="9"/>
  <c r="I26" i="9"/>
  <c r="H26" i="9"/>
  <c r="J25" i="9"/>
  <c r="I25" i="9"/>
  <c r="H25" i="9"/>
  <c r="J24" i="9"/>
  <c r="I24" i="9"/>
  <c r="H24" i="9"/>
  <c r="J23" i="9"/>
  <c r="I23" i="9"/>
  <c r="H23" i="9"/>
  <c r="J22" i="9"/>
  <c r="I22" i="9"/>
  <c r="H22" i="9"/>
  <c r="J21" i="9"/>
  <c r="I21" i="9"/>
  <c r="H21" i="9"/>
  <c r="J20" i="9"/>
  <c r="I20" i="9"/>
  <c r="H20" i="9"/>
  <c r="J19" i="9"/>
  <c r="I19" i="9"/>
  <c r="H19" i="9"/>
  <c r="J18" i="9"/>
  <c r="I18" i="9"/>
  <c r="H18" i="9"/>
  <c r="J17" i="9"/>
  <c r="I17" i="9"/>
  <c r="H17" i="9"/>
  <c r="J16" i="9"/>
  <c r="I16" i="9"/>
  <c r="H16" i="9"/>
  <c r="J15" i="9"/>
  <c r="I15" i="9"/>
  <c r="H15" i="9"/>
  <c r="J14" i="9"/>
  <c r="I14" i="9"/>
  <c r="H14" i="9"/>
  <c r="J13" i="9"/>
  <c r="I13" i="9"/>
  <c r="H13" i="9"/>
  <c r="J12" i="9"/>
  <c r="I12" i="9"/>
  <c r="H12" i="9"/>
  <c r="J11" i="9"/>
  <c r="I11" i="9"/>
  <c r="H11" i="9"/>
  <c r="J10" i="9"/>
  <c r="I10" i="9"/>
  <c r="H10" i="9"/>
  <c r="J9" i="9"/>
  <c r="I9" i="9"/>
  <c r="H9" i="9"/>
  <c r="J8" i="9"/>
  <c r="I8" i="9"/>
  <c r="H8" i="9"/>
  <c r="J7" i="9"/>
  <c r="I7" i="9"/>
  <c r="H7" i="9"/>
  <c r="J6" i="9"/>
  <c r="I6" i="9"/>
  <c r="H6" i="9"/>
  <c r="E20" i="8"/>
  <c r="G12" i="8" s="1"/>
  <c r="N4" i="2"/>
  <c r="N5" i="2"/>
  <c r="N6" i="2"/>
  <c r="N3" i="2"/>
  <c r="M3" i="2"/>
  <c r="R4" i="2"/>
  <c r="R5" i="2"/>
  <c r="R6" i="2"/>
  <c r="R3" i="2"/>
  <c r="Q3" i="2"/>
  <c r="D16" i="6"/>
  <c r="F9" i="6" s="1"/>
  <c r="C16" i="6"/>
  <c r="E12" i="6" s="1"/>
  <c r="E15" i="6"/>
  <c r="B16" i="6"/>
  <c r="G15" i="6" s="1"/>
  <c r="H15" i="6"/>
  <c r="H14" i="6"/>
  <c r="H13" i="6"/>
  <c r="H12" i="6"/>
  <c r="H11" i="6"/>
  <c r="H10" i="6"/>
  <c r="H9" i="6"/>
  <c r="H8" i="6"/>
  <c r="H7" i="6"/>
  <c r="H6" i="6"/>
  <c r="B27" i="3"/>
  <c r="B28" i="3"/>
  <c r="B29" i="3"/>
  <c r="B26" i="3"/>
  <c r="B24" i="3"/>
  <c r="G24" i="3"/>
  <c r="I23" i="3"/>
  <c r="F24" i="3"/>
  <c r="H23" i="3"/>
  <c r="H20" i="3"/>
  <c r="G10" i="3"/>
  <c r="I9" i="3"/>
  <c r="F10" i="3"/>
  <c r="H9" i="3"/>
  <c r="I8" i="3"/>
  <c r="H8" i="3"/>
  <c r="I7" i="3"/>
  <c r="H7" i="3"/>
  <c r="I6" i="3"/>
  <c r="H6" i="3"/>
  <c r="F4" i="2"/>
  <c r="F5" i="2"/>
  <c r="F6" i="2"/>
  <c r="F7" i="2"/>
  <c r="F8" i="2"/>
  <c r="F9" i="2"/>
  <c r="F10" i="2"/>
  <c r="F11" i="2"/>
  <c r="F13" i="2"/>
  <c r="F14" i="2"/>
  <c r="F15" i="2"/>
  <c r="F16" i="2"/>
  <c r="F17" i="2"/>
  <c r="F18" i="2"/>
  <c r="M4" i="2"/>
  <c r="Q4" i="2"/>
  <c r="M5" i="2"/>
  <c r="Q5" i="2"/>
  <c r="M6" i="2"/>
  <c r="Q6" i="2"/>
  <c r="I20" i="3"/>
  <c r="H21" i="3"/>
  <c r="H22" i="3"/>
  <c r="I22" i="3"/>
  <c r="I21" i="3"/>
  <c r="G16" i="8" l="1"/>
  <c r="G13" i="8"/>
  <c r="G19" i="8"/>
  <c r="G15" i="8"/>
  <c r="G7" i="8"/>
  <c r="G11" i="8"/>
  <c r="G14" i="8"/>
  <c r="G18" i="8"/>
  <c r="G6" i="8"/>
  <c r="G8" i="8"/>
  <c r="G10" i="8"/>
  <c r="G9" i="8"/>
  <c r="G17" i="8"/>
  <c r="F14" i="6"/>
  <c r="F6" i="6"/>
  <c r="F13" i="6"/>
  <c r="F15" i="6"/>
  <c r="F10" i="6"/>
  <c r="E13" i="6"/>
  <c r="E10" i="6"/>
  <c r="F7" i="6"/>
  <c r="E11" i="6"/>
  <c r="G7" i="6"/>
  <c r="F12" i="6"/>
  <c r="G13" i="6"/>
  <c r="G9" i="6"/>
  <c r="G8" i="6"/>
  <c r="F11" i="6"/>
  <c r="G6" i="6"/>
  <c r="F8" i="6"/>
  <c r="E14" i="6"/>
  <c r="E7" i="6"/>
  <c r="G14" i="6"/>
  <c r="G11" i="6"/>
  <c r="G12" i="6"/>
  <c r="E6" i="6"/>
  <c r="E9" i="6"/>
  <c r="G10" i="6"/>
  <c r="E8" i="6"/>
  <c r="G14" i="2"/>
  <c r="G6" i="2"/>
  <c r="G7" i="2"/>
  <c r="G16" i="2"/>
  <c r="G5" i="2"/>
  <c r="J24" i="2"/>
  <c r="K24" i="2" s="1"/>
  <c r="G3" i="2"/>
  <c r="G10" i="2"/>
  <c r="G4" i="2"/>
  <c r="G9" i="2"/>
  <c r="G12" i="2"/>
  <c r="G17" i="2"/>
  <c r="G8" i="2"/>
  <c r="G15" i="2"/>
  <c r="K26" i="2"/>
  <c r="G11" i="2"/>
  <c r="G13" i="2"/>
  <c r="G18" i="2"/>
  <c r="K25" i="2" l="1"/>
</calcChain>
</file>

<file path=xl/sharedStrings.xml><?xml version="1.0" encoding="utf-8"?>
<sst xmlns="http://schemas.openxmlformats.org/spreadsheetml/2006/main" count="5877" uniqueCount="462">
  <si>
    <t>门店编码</t>
  </si>
  <si>
    <t>开业月份</t>
  </si>
  <si>
    <t>门店类型</t>
  </si>
  <si>
    <t>商圈类型</t>
  </si>
  <si>
    <t>5046</t>
  </si>
  <si>
    <t>201712</t>
  </si>
  <si>
    <t>中店(中一)</t>
  </si>
  <si>
    <t>社区店</t>
  </si>
  <si>
    <t>5052</t>
  </si>
  <si>
    <t>200706</t>
  </si>
  <si>
    <t>特大店(特二)</t>
  </si>
  <si>
    <t>商业中心店</t>
  </si>
  <si>
    <t>5065</t>
  </si>
  <si>
    <t>200806</t>
  </si>
  <si>
    <t>大店(大二)</t>
  </si>
  <si>
    <t>5084</t>
  </si>
  <si>
    <t>200811</t>
  </si>
  <si>
    <t>5119</t>
  </si>
  <si>
    <t>200911</t>
  </si>
  <si>
    <t>中店(中二)</t>
  </si>
  <si>
    <t>5876</t>
  </si>
  <si>
    <t>201412</t>
  </si>
  <si>
    <t>5918</t>
  </si>
  <si>
    <t>201504</t>
  </si>
  <si>
    <t>小店(小一)</t>
  </si>
  <si>
    <t>5941</t>
  </si>
  <si>
    <t>6140</t>
  </si>
  <si>
    <t>201601</t>
  </si>
  <si>
    <t>6175</t>
  </si>
  <si>
    <t>201512</t>
  </si>
  <si>
    <t>6242</t>
  </si>
  <si>
    <t>201704</t>
  </si>
  <si>
    <t>7385</t>
  </si>
  <si>
    <t>201710</t>
  </si>
  <si>
    <t>8568</t>
  </si>
  <si>
    <t>999912</t>
  </si>
  <si>
    <t>9271</t>
  </si>
  <si>
    <t>9272</t>
  </si>
  <si>
    <t>9273</t>
  </si>
  <si>
    <t>9286</t>
  </si>
  <si>
    <t>9287</t>
  </si>
  <si>
    <t>9324</t>
  </si>
  <si>
    <t>9372</t>
  </si>
  <si>
    <t>201903</t>
  </si>
  <si>
    <t>9506</t>
  </si>
  <si>
    <t>小店(小二)</t>
  </si>
  <si>
    <t>9521</t>
  </si>
  <si>
    <t>9670</t>
  </si>
  <si>
    <t>商住中心店</t>
  </si>
  <si>
    <t>9673</t>
  </si>
  <si>
    <t>201902</t>
  </si>
  <si>
    <t>9674</t>
  </si>
  <si>
    <t>城市旗舰店</t>
  </si>
  <si>
    <t>9711</t>
  </si>
  <si>
    <t>9752</t>
  </si>
  <si>
    <t>9776</t>
  </si>
  <si>
    <t>9787</t>
  </si>
  <si>
    <t>9798</t>
  </si>
  <si>
    <t>9824</t>
  </si>
  <si>
    <t>9973</t>
  </si>
  <si>
    <t>201904</t>
  </si>
  <si>
    <t>D001</t>
  </si>
  <si>
    <t>D018</t>
  </si>
  <si>
    <t>201905</t>
  </si>
  <si>
    <t>乡镇店</t>
  </si>
  <si>
    <t>D033</t>
  </si>
  <si>
    <t>D052</t>
  </si>
  <si>
    <t>201906</t>
  </si>
  <si>
    <t>D103</t>
  </si>
  <si>
    <t>一、门店</t>
  </si>
  <si>
    <t>二、大数</t>
  </si>
  <si>
    <t>（截止2019.8.15） （岳阳开卡且在岳阳消费的会员）</t>
  </si>
  <si>
    <t>各年各月各门店销售：（20160101-20190815）</t>
  </si>
  <si>
    <t>近一年月均（20180814-20190815）</t>
  </si>
  <si>
    <t>会员数</t>
  </si>
  <si>
    <t>门店</t>
  </si>
  <si>
    <t>销售月份</t>
  </si>
  <si>
    <t>销售额</t>
  </si>
  <si>
    <t>毛利额</t>
  </si>
  <si>
    <t>近一年月均销售</t>
  </si>
  <si>
    <t>近一年月均毛利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</si>
  <si>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</si>
  <si>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</si>
  <si>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</si>
  <si>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</si>
  <si>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</si>
  <si>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</si>
  <si>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</si>
  <si>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</si>
  <si>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</si>
  <si>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</si>
  <si>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</si>
  <si>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</si>
  <si>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</si>
  <si>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</si>
  <si>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201705</t>
  </si>
  <si>
    <t>201706</t>
  </si>
  <si>
    <t>201707</t>
  </si>
  <si>
    <t>201708</t>
  </si>
  <si>
    <t>201709</t>
  </si>
  <si>
    <t>201711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</si>
  <si>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</si>
  <si>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</si>
  <si>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</si>
  <si>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</si>
  <si>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</si>
  <si>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</si>
  <si>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</si>
  <si>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</si>
  <si>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</si>
  <si>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</si>
  <si>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</si>
  <si>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</si>
  <si>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</si>
  <si>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201907</t>
  </si>
  <si>
    <t>201908</t>
  </si>
  <si>
    <t>岳阳开卡且岳阳消费：</t>
  </si>
  <si>
    <t>年份</t>
  </si>
  <si>
    <t>会员标识</t>
  </si>
  <si>
    <t>人均年产值</t>
  </si>
  <si>
    <t>人均消费频次</t>
  </si>
  <si>
    <t>会员销售与订单占比：</t>
  </si>
  <si>
    <t>会员销售</t>
  </si>
  <si>
    <t>会员消费次数</t>
  </si>
  <si>
    <t>非会员消费次数</t>
  </si>
  <si>
    <t>2016</t>
  </si>
  <si>
    <t>新增会员</t>
  </si>
  <si>
    <t>复购会员</t>
  </si>
  <si>
    <t>2017</t>
  </si>
  <si>
    <t>历史无消费回归</t>
  </si>
  <si>
    <t>2018</t>
  </si>
  <si>
    <t>流失回归</t>
  </si>
  <si>
    <t>2019</t>
  </si>
  <si>
    <t>非岳阳开卡情况：</t>
  </si>
  <si>
    <t>时间：20180814-20190815</t>
  </si>
  <si>
    <t>口径：在岳阳开卡且在岳阳消费，性别为男或女，年龄在20-85之间</t>
  </si>
  <si>
    <t>年龄段</t>
  </si>
  <si>
    <t>消费会员数</t>
  </si>
  <si>
    <t>人均销售额</t>
  </si>
  <si>
    <t>总消费次数</t>
  </si>
  <si>
    <t>总销售</t>
  </si>
  <si>
    <t>总毛利</t>
  </si>
  <si>
    <t>总销售占比</t>
  </si>
  <si>
    <t>毛利额占比</t>
  </si>
  <si>
    <t>时间段偏好</t>
  </si>
  <si>
    <t>工作日时间段偏好</t>
  </si>
  <si>
    <t>周末时间段偏好</t>
  </si>
  <si>
    <t>品类偏好前五</t>
  </si>
  <si>
    <t>单品消费次数偏好</t>
  </si>
  <si>
    <t>单品销售额偏好</t>
  </si>
  <si>
    <t>单品毛利偏好</t>
  </si>
  <si>
    <t>55&lt;d&lt;=85</t>
  </si>
  <si>
    <t>8:00-11:59</t>
  </si>
  <si>
    <t>心脑血管用药处方药/外用药非处方药/中药/医疗器械/抗菌消炎药处方药</t>
  </si>
  <si>
    <t>酒石酸美托洛尔片 (倍他乐克) 25毫克*20片 阿斯利康制药有限公司</t>
  </si>
  <si>
    <t>硫酸氢氯吡格雷片(瓶装) (泰嘉) 25毫克*20片 深圳信立泰药业股份有限公司</t>
  </si>
  <si>
    <t>苯磺酸氨氯地平片 (久保舒) 5毫克*28片 北京红林制药有限公司</t>
  </si>
  <si>
    <t>45&lt;d&lt;=55</t>
  </si>
  <si>
    <t>心脑血管用药处方药/外用药非处方药/抗菌消炎药处方药/中药/医疗器械</t>
  </si>
  <si>
    <t>苯磺酸左旋氨氯地平片 (施慧达) 2.5毫克*14片 施慧达药业集团(吉林)有限</t>
  </si>
  <si>
    <t>阿胶 250克 山东东阿阿胶股份有限公司</t>
  </si>
  <si>
    <t>30&lt;d&lt;=45</t>
  </si>
  <si>
    <t>18:00-20:59</t>
  </si>
  <si>
    <t>外用药非处方药/医疗器械/抗菌消炎药处方药/抗感冒用药非处方药/心脑血管用药处方药</t>
  </si>
  <si>
    <t>阿莫西林胶囊 0.5克*32粒 石药集团中诺药业(石家庄)有限公司</t>
  </si>
  <si>
    <t>葡萄糖酸钙锌口服溶液 10毫升*18支 湖北午时药业股份有限公司</t>
  </si>
  <si>
    <t>其他</t>
  </si>
  <si>
    <t>外用药非处方药/医疗器械/抗感冒用药非处方药/抗菌消炎药处方药/中药</t>
  </si>
  <si>
    <t>性别</t>
  </si>
  <si>
    <t>年龄</t>
  </si>
  <si>
    <t>人均消费次数</t>
  </si>
  <si>
    <t>总销售额</t>
  </si>
  <si>
    <t>总毛利额</t>
  </si>
  <si>
    <t>男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</si>
  <si>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</si>
  <si>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</si>
  <si>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</si>
  <si>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</si>
  <si>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</si>
  <si>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</si>
  <si>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</si>
  <si>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</si>
  <si>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</si>
  <si>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</si>
  <si>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</si>
  <si>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</si>
  <si>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</si>
  <si>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</si>
  <si>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</si>
  <si>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</si>
  <si>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</si>
  <si>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</si>
  <si>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</si>
  <si>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</si>
  <si>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</si>
  <si>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</si>
  <si>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</si>
  <si>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</si>
  <si>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</si>
  <si>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</si>
  <si>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</si>
  <si>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</si>
  <si>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</si>
  <si>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</si>
  <si>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</si>
  <si>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</si>
  <si>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</si>
  <si>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</si>
  <si>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</si>
  <si>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</si>
  <si>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</si>
  <si>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</si>
  <si>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</si>
  <si>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</si>
  <si>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</si>
  <si>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</si>
  <si>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</si>
  <si>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</si>
  <si>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</si>
  <si>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</si>
  <si>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</si>
  <si>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</si>
  <si>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</si>
  <si>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</si>
  <si>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</si>
  <si>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</si>
  <si>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</si>
  <si>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</si>
  <si>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</si>
  <si>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</si>
  <si>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</si>
  <si>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</si>
  <si>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</si>
  <si>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</si>
  <si>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</si>
  <si>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</si>
  <si>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</si>
  <si>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</si>
  <si>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</si>
  <si>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</si>
  <si>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女</t>
  </si>
  <si>
    <t>大店(大二)</t>
    <phoneticPr fontId="3" type="noConversion"/>
  </si>
  <si>
    <t>特大店(特二)</t>
    <phoneticPr fontId="3" type="noConversion"/>
  </si>
  <si>
    <t>（另一口径）：仅限制在岳阳开卡；时间：20180814-20190815</t>
  </si>
  <si>
    <t>月均销售</t>
    <phoneticPr fontId="3" type="noConversion"/>
  </si>
  <si>
    <t>月均毛利</t>
    <phoneticPr fontId="3" type="noConversion"/>
  </si>
  <si>
    <t>社区店</t>
    <phoneticPr fontId="3" type="noConversion"/>
  </si>
  <si>
    <t>中店(中一)</t>
    <phoneticPr fontId="3" type="noConversion"/>
  </si>
  <si>
    <t>中店(中二)</t>
    <phoneticPr fontId="3" type="noConversion"/>
  </si>
  <si>
    <t>小店(小一)</t>
    <phoneticPr fontId="3" type="noConversion"/>
  </si>
  <si>
    <t>小店(小二)</t>
    <phoneticPr fontId="3" type="noConversion"/>
  </si>
  <si>
    <t>无维护</t>
    <phoneticPr fontId="3" type="noConversion"/>
  </si>
  <si>
    <t>（只看在岳阳销售这一个条件，因非会员无法判断开卡）</t>
    <phoneticPr fontId="3" type="noConversion"/>
  </si>
  <si>
    <t>口径：在岳阳开卡</t>
  </si>
  <si>
    <t>分级：</t>
  </si>
  <si>
    <t>等级</t>
  </si>
  <si>
    <t>销售额占比</t>
  </si>
  <si>
    <t>会员人数占比</t>
    <phoneticPr fontId="3" type="noConversion"/>
  </si>
  <si>
    <t>总计</t>
  </si>
  <si>
    <t>订单数据时间：20140101-20190815（即20190815的会员标签）</t>
  </si>
  <si>
    <t>生命周期：</t>
  </si>
  <si>
    <t>生命周期</t>
  </si>
  <si>
    <t>未消费顾客</t>
  </si>
  <si>
    <t>低活跃度</t>
  </si>
  <si>
    <t>忠诚</t>
  </si>
  <si>
    <t>高活跃度</t>
  </si>
  <si>
    <t>低沉睡会员</t>
  </si>
  <si>
    <t>高沉睡会员</t>
  </si>
  <si>
    <t>流失会员</t>
  </si>
  <si>
    <t>辅助参考：（采用这个）</t>
  </si>
  <si>
    <t>会员占比</t>
    <phoneticPr fontId="3" type="noConversion"/>
  </si>
  <si>
    <t>总销售占比</t>
    <phoneticPr fontId="3" type="noConversion"/>
  </si>
  <si>
    <t>毛利额占比</t>
    <phoneticPr fontId="3" type="noConversion"/>
  </si>
  <si>
    <t>外用药非处方药/医疗器械/抗菌消炎药处方药/抗感冒用药非处方药/心脑血管用药处方药</t>
    <phoneticPr fontId="3" type="noConversion"/>
  </si>
  <si>
    <t>心脑血管用药处方药/外用药非处方药/抗菌消炎药处方药/中药/医疗器械</t>
    <phoneticPr fontId="3" type="noConversion"/>
  </si>
  <si>
    <t>心脑血管用药处方药/外用药非处方药/中药/医疗器械/抗菌消炎药处方药</t>
    <phoneticPr fontId="3" type="noConversion"/>
  </si>
  <si>
    <t>阿莫西林胶囊 0.5克*32粒 石药集团中诺药业(石家庄)有限公司</t>
    <phoneticPr fontId="3" type="noConversion"/>
  </si>
  <si>
    <t>苯磺酸左旋氨氯地平片 (施慧达) 2.5毫克*14片 施慧达药业集团(吉林)有限</t>
    <phoneticPr fontId="3" type="noConversion"/>
  </si>
  <si>
    <t>酒石酸美托洛尔片 (倍他乐克) 25毫克*20片 阿斯利康制药有限公司</t>
    <phoneticPr fontId="3" type="noConversion"/>
  </si>
  <si>
    <t>硫酸氢氯吡格雷片(瓶装) (泰嘉) 25毫克*20片 深圳信立泰药业股份有限公司</t>
    <phoneticPr fontId="3" type="noConversion"/>
  </si>
  <si>
    <t>葡萄糖酸钙锌口服溶液 10毫升*18支 湖北午时药业股份有限公司</t>
    <phoneticPr fontId="3" type="noConversion"/>
  </si>
  <si>
    <t>苯磺酸氨氯地平片 (久保舒) 5毫克*28片 北京红林制药有限公司</t>
    <phoneticPr fontId="3" type="noConversion"/>
  </si>
  <si>
    <t>会员人数占比</t>
    <phoneticPr fontId="6" type="noConversion"/>
  </si>
  <si>
    <t>毛利率</t>
    <phoneticPr fontId="6" type="noConversion"/>
  </si>
  <si>
    <t>会员订单占比</t>
    <phoneticPr fontId="3" type="noConversion"/>
  </si>
  <si>
    <t>非会员订单占比</t>
    <phoneticPr fontId="3" type="noConversion"/>
  </si>
  <si>
    <t>会员销售占比</t>
    <phoneticPr fontId="3" type="noConversion"/>
  </si>
  <si>
    <t>非会员销售</t>
    <phoneticPr fontId="3" type="noConversion"/>
  </si>
  <si>
    <t>非会员销售占比</t>
    <phoneticPr fontId="3" type="noConversion"/>
  </si>
  <si>
    <t>时间：20160101-20190815</t>
  </si>
  <si>
    <t>口径：在岳阳开卡且在岳阳消费</t>
  </si>
  <si>
    <t>复购率：</t>
  </si>
  <si>
    <t>疾病分布：</t>
  </si>
  <si>
    <t>品类</t>
  </si>
  <si>
    <t>品类复购率</t>
  </si>
  <si>
    <t>疾病名称</t>
  </si>
  <si>
    <t>会员数量</t>
  </si>
  <si>
    <t>近一年销售额</t>
  </si>
  <si>
    <t>近一年毛利额</t>
  </si>
  <si>
    <t>近一年人均销售额</t>
  </si>
  <si>
    <t>近一年人均毛利额</t>
  </si>
  <si>
    <t>风湿伤科镇痛用药非处方药</t>
  </si>
  <si>
    <t>皮癣</t>
  </si>
  <si>
    <t>风湿伤科镇痛用药处方药</t>
  </si>
  <si>
    <t>关节炎</t>
  </si>
  <si>
    <t>赠品</t>
  </si>
  <si>
    <t>咽喉炎</t>
  </si>
  <si>
    <t>补益药非处方药</t>
  </si>
  <si>
    <t>阴道炎</t>
  </si>
  <si>
    <t>补益药处方药</t>
  </si>
  <si>
    <t>微量元素矿物质缺乏症</t>
  </si>
  <si>
    <t>胶类非处方药</t>
  </si>
  <si>
    <t>高血压</t>
  </si>
  <si>
    <t>胃肠道用药非处方药</t>
  </si>
  <si>
    <t>咳喘</t>
  </si>
  <si>
    <t>胃肠道用药处方药</t>
  </si>
  <si>
    <t>感冒</t>
  </si>
  <si>
    <t>肝胆用药非处方药</t>
  </si>
  <si>
    <t>疱疹</t>
  </si>
  <si>
    <t>肝胆用药处方药</t>
  </si>
  <si>
    <t>牙周炎</t>
  </si>
  <si>
    <t>维生素和钙类非处方药</t>
  </si>
  <si>
    <t>结膜炎</t>
  </si>
  <si>
    <t>维生素和钙类处方药</t>
  </si>
  <si>
    <t>脑血栓</t>
  </si>
  <si>
    <t>糖尿病用药处方药</t>
  </si>
  <si>
    <t>贫血</t>
  </si>
  <si>
    <t>精神病用药非处方药</t>
  </si>
  <si>
    <t>高血脂</t>
  </si>
  <si>
    <t>精神病用药处方药</t>
  </si>
  <si>
    <t>肠炎</t>
  </si>
  <si>
    <t>祛痰止咳平喘用药非处方药</t>
  </si>
  <si>
    <t>肾结石</t>
  </si>
  <si>
    <t>祛痰止咳平喘用药处方药</t>
  </si>
  <si>
    <t>乳腺炎</t>
  </si>
  <si>
    <t>皮肤病用药非处方药</t>
  </si>
  <si>
    <t>皮炎</t>
  </si>
  <si>
    <t>皮肤病用药处方药</t>
  </si>
  <si>
    <t>糖尿病</t>
  </si>
  <si>
    <t>激素和抗肿瘤用药处方药</t>
  </si>
  <si>
    <t>便秘</t>
  </si>
  <si>
    <t>清热解毒用药非处方药</t>
  </si>
  <si>
    <t>胃炎</t>
  </si>
  <si>
    <t>清热解毒用药处方药</t>
  </si>
  <si>
    <t>骨质疏松症</t>
  </si>
  <si>
    <t>消毒用品</t>
  </si>
  <si>
    <t>肝炎</t>
  </si>
  <si>
    <t>注射药非处方药</t>
  </si>
  <si>
    <t>痔疮</t>
  </si>
  <si>
    <t>注射药处方药</t>
  </si>
  <si>
    <t>避孕</t>
  </si>
  <si>
    <t>泌尿系统用药非处方药</t>
  </si>
  <si>
    <t>泌尿系统感染</t>
  </si>
  <si>
    <t>泌尿系统用药处方药</t>
  </si>
  <si>
    <t>冠心病</t>
  </si>
  <si>
    <t>母婴类</t>
  </si>
  <si>
    <t>盆腔炎</t>
  </si>
  <si>
    <t>普通食品</t>
  </si>
  <si>
    <t>月经不调</t>
  </si>
  <si>
    <t>日常用品</t>
  </si>
  <si>
    <t>鼻炎</t>
  </si>
  <si>
    <t>抗菌消炎药处方药</t>
  </si>
  <si>
    <t>前列腺炎</t>
  </si>
  <si>
    <t>抗晕止吐抗过敏用药非处方药</t>
  </si>
  <si>
    <t>性功能低下</t>
  </si>
  <si>
    <t>抗晕止吐抗过敏用药处方药</t>
  </si>
  <si>
    <t>抗感冒用药非处方药</t>
  </si>
  <si>
    <t>抗感冒用药处方药</t>
  </si>
  <si>
    <t>心脑血管用药非处方药</t>
  </si>
  <si>
    <t>心脑血管用药处方药</t>
  </si>
  <si>
    <t>妇科用药非处方药</t>
  </si>
  <si>
    <t>妇科用药处方药</t>
  </si>
  <si>
    <t>外用药非处方药</t>
  </si>
  <si>
    <t>外用药处方药</t>
  </si>
  <si>
    <t>医疗器械</t>
  </si>
  <si>
    <t>其他药品非处方药</t>
  </si>
  <si>
    <t>其他药品处方药</t>
  </si>
  <si>
    <t>健身康复</t>
  </si>
  <si>
    <t>健康食品</t>
  </si>
  <si>
    <t>保健食品</t>
  </si>
  <si>
    <t>五官科用药非处方药</t>
  </si>
  <si>
    <t>五官科用药处方药</t>
  </si>
  <si>
    <t>中药</t>
  </si>
  <si>
    <t>个人护理</t>
  </si>
  <si>
    <t>胶类处方药</t>
  </si>
  <si>
    <t>?</t>
  </si>
  <si>
    <t>激素和抗肿瘤用药非处方药</t>
  </si>
  <si>
    <t>抗菌消炎药非处方药</t>
  </si>
  <si>
    <t>糖尿病用药非处方药</t>
  </si>
  <si>
    <t>品类销售结构：</t>
  </si>
  <si>
    <t>一级品类名称</t>
  </si>
  <si>
    <t>消费次数</t>
  </si>
  <si>
    <t>销售占比</t>
  </si>
  <si>
    <t>处方药</t>
  </si>
  <si>
    <t>非处方药</t>
  </si>
  <si>
    <t>时间：20150101-20190815（因2019不完整，为形成完整的4年趋势图，因此带出来了2015年，可再选择）</t>
  </si>
  <si>
    <t>二级品类名称</t>
  </si>
  <si>
    <t>求和项:会员数</t>
  </si>
  <si>
    <t>求和项:消费次数</t>
  </si>
  <si>
    <t>求和项:人均消费次数</t>
  </si>
  <si>
    <t>求和项:销售额</t>
  </si>
  <si>
    <t>求和项:毛利额</t>
  </si>
  <si>
    <t>占总销售比</t>
  </si>
  <si>
    <t>毛利率</t>
  </si>
  <si>
    <t>会员渗透率</t>
  </si>
  <si>
    <t>2015</t>
  </si>
  <si>
    <t>2015 汇总</t>
  </si>
  <si>
    <t>2016 汇总</t>
  </si>
  <si>
    <t>2017 汇总</t>
  </si>
  <si>
    <t>2018 汇总</t>
  </si>
  <si>
    <t>2019 汇总</t>
  </si>
  <si>
    <t>生命周期定义：01：未消费顾客：注册但历史未消费会员；
02：低活跃度：近55天消费1次会员；
03：忠诚：近55天每隔20天至少购买1次的会员；
04：高活跃度：除去忠诚会员，近55天有至少2次购买的会员；
05：低沉睡会员：以前有消费，近55天~110天未消费会员；
06：高沉睡会员：以前有消费，近110天~180天未消费会员；
07：流失会员：以前有消费但超过180天未消费会员</t>
    <phoneticPr fontId="3" type="noConversion"/>
  </si>
  <si>
    <t>开业1年以内</t>
    <phoneticPr fontId="3" type="noConversion"/>
  </si>
  <si>
    <t>开业3年以上</t>
    <phoneticPr fontId="3" type="noConversion"/>
  </si>
  <si>
    <r>
      <t>开业1-3</t>
    </r>
    <r>
      <rPr>
        <sz val="12"/>
        <rFont val="宋体"/>
        <charset val="134"/>
      </rPr>
      <t>年</t>
    </r>
    <phoneticPr fontId="3" type="noConversion"/>
  </si>
  <si>
    <r>
      <t>L</t>
    </r>
    <r>
      <rPr>
        <sz val="12"/>
        <rFont val="宋体"/>
        <charset val="134"/>
      </rPr>
      <t>V</t>
    </r>
    <r>
      <rPr>
        <sz val="12"/>
        <rFont val="宋体"/>
        <charset val="134"/>
      </rPr>
      <t>1</t>
    </r>
    <phoneticPr fontId="3" type="noConversion"/>
  </si>
  <si>
    <t>LV2</t>
  </si>
  <si>
    <t>LV2</t>
    <phoneticPr fontId="3" type="noConversion"/>
  </si>
  <si>
    <t>LV3</t>
  </si>
  <si>
    <t>LV3</t>
    <phoneticPr fontId="3" type="noConversion"/>
  </si>
  <si>
    <t>LV4</t>
  </si>
  <si>
    <t>LV4</t>
    <phoneticPr fontId="3" type="noConversion"/>
  </si>
  <si>
    <t>LV5</t>
  </si>
  <si>
    <t>LV5</t>
    <phoneticPr fontId="3" type="noConversion"/>
  </si>
  <si>
    <t>LV6</t>
  </si>
  <si>
    <t>LV6</t>
    <phoneticPr fontId="3" type="noConversion"/>
  </si>
  <si>
    <t>LV7</t>
  </si>
  <si>
    <t>LV7</t>
    <phoneticPr fontId="3" type="noConversion"/>
  </si>
  <si>
    <t>LV8</t>
  </si>
  <si>
    <t>LV8</t>
    <phoneticPr fontId="3" type="noConversion"/>
  </si>
  <si>
    <t>LV9</t>
  </si>
  <si>
    <t>LV9</t>
    <phoneticPr fontId="3" type="noConversion"/>
  </si>
  <si>
    <t>LV10</t>
  </si>
  <si>
    <t>LV10</t>
    <phoneticPr fontId="3" type="noConversion"/>
  </si>
  <si>
    <t>LV1</t>
  </si>
  <si>
    <t>销售额占比</t>
    <phoneticPr fontId="3" type="noConversion"/>
  </si>
  <si>
    <t>总销售</t>
    <phoneticPr fontId="3" type="noConversion"/>
  </si>
  <si>
    <t>会员销售</t>
    <phoneticPr fontId="3" type="noConversion"/>
  </si>
  <si>
    <t>定点区域会员销售</t>
    <phoneticPr fontId="3" type="noConversion"/>
  </si>
  <si>
    <t>新增会员</t>
    <phoneticPr fontId="3" type="noConversion"/>
  </si>
  <si>
    <t>复购会员</t>
    <phoneticPr fontId="3" type="noConversion"/>
  </si>
  <si>
    <t>占比</t>
    <phoneticPr fontId="3" type="noConversion"/>
  </si>
  <si>
    <t>占比</t>
  </si>
  <si>
    <t>定点区域会员销售</t>
  </si>
  <si>
    <t>仅限制在岳阳开卡；时间：20180814-20190815</t>
  </si>
  <si>
    <t>总体：</t>
  </si>
  <si>
    <t>总体会员数：</t>
  </si>
  <si>
    <t>疾病</t>
  </si>
  <si>
    <t>渗透率</t>
  </si>
  <si>
    <t>心脑血管</t>
  </si>
  <si>
    <t>整个公司的：</t>
  </si>
  <si>
    <t>岳阳</t>
  </si>
  <si>
    <t>岳阳</t>
    <phoneticPr fontId="3" type="noConversion"/>
  </si>
  <si>
    <t>整体</t>
  </si>
  <si>
    <t>整体</t>
    <phoneticPr fontId="3" type="noConversion"/>
  </si>
  <si>
    <t>未消费</t>
    <phoneticPr fontId="3" type="noConversion"/>
  </si>
  <si>
    <t>低活跃</t>
    <phoneticPr fontId="3" type="noConversion"/>
  </si>
  <si>
    <t>高活跃</t>
    <phoneticPr fontId="3" type="noConversion"/>
  </si>
  <si>
    <t>低沉睡</t>
    <phoneticPr fontId="3" type="noConversion"/>
  </si>
  <si>
    <t>高沉睡</t>
    <phoneticPr fontId="3" type="noConversion"/>
  </si>
  <si>
    <t>流失</t>
    <phoneticPr fontId="3" type="noConversion"/>
  </si>
  <si>
    <t>品类名称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</si>
</sst>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_);[Red]\(0\)"/>
    <numFmt numFmtId="178" formatCode="0.00_ "/>
    <numFmt numFmtId="179" formatCode="0.0_ "/>
  </numFmts>
  <fonts count="18" x14ac:knownFonts="1">
    <font>
      <sz val="12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</font>
    <font>
      <b/>
      <sz val="12"/>
      <color rgb="FFFF0000"/>
      <name val="宋体"/>
      <charset val="134"/>
    </font>
    <font>
      <b/>
      <sz val="12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9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9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3" fontId="0" fillId="0" borderId="0" xfId="0" applyNumberFormat="1" applyBorder="1">
      <alignment vertical="center"/>
    </xf>
    <xf numFmtId="49" fontId="0" fillId="0" borderId="0" xfId="0" applyNumberFormat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1" fillId="0" borderId="0" xfId="0" applyFont="1">
      <alignment vertical="center"/>
    </xf>
    <xf numFmtId="0" fontId="9" fillId="0" borderId="0" xfId="0" applyFont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49" fontId="1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2" fillId="0" borderId="0" xfId="0" applyFont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1" fillId="0" borderId="1" xfId="0" applyNumberFormat="1" applyFont="1" applyBorder="1">
      <alignment vertical="center"/>
    </xf>
    <xf numFmtId="9" fontId="2" fillId="0" borderId="0" xfId="1">
      <alignment vertical="center"/>
    </xf>
    <xf numFmtId="49" fontId="2" fillId="0" borderId="1" xfId="0" applyNumberFormat="1" applyFont="1" applyBorder="1">
      <alignment vertical="center"/>
    </xf>
    <xf numFmtId="0" fontId="10" fillId="0" borderId="0" xfId="0" applyFont="1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5" fillId="0" borderId="0" xfId="0" applyFont="1">
      <alignment vertical="center"/>
    </xf>
    <xf numFmtId="9" fontId="0" fillId="0" borderId="0" xfId="1" applyFont="1">
      <alignment vertical="center"/>
    </xf>
    <xf numFmtId="0" fontId="10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3" fontId="4" fillId="0" borderId="0" xfId="0" applyNumberFormat="1" applyFo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5" fillId="0" borderId="0" xfId="0" applyFont="1" applyAlignment="1">
      <alignment vertical="center" wrapText="1"/>
    </xf>
    <xf numFmtId="49" fontId="5" fillId="0" borderId="0" xfId="0" applyNumberFormat="1" applyFont="1">
      <alignment vertical="center"/>
    </xf>
    <xf numFmtId="0" fontId="10" fillId="0" borderId="5" xfId="0" applyFont="1" applyBorder="1">
      <alignment vertical="center"/>
    </xf>
    <xf numFmtId="0" fontId="0" fillId="0" borderId="5" xfId="0" applyBorder="1">
      <alignment vertical="center"/>
    </xf>
    <xf numFmtId="0" fontId="11" fillId="2" borderId="0" xfId="0" applyFont="1" applyFill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3" fillId="0" borderId="0" xfId="0" applyFont="1">
      <alignment vertical="center"/>
    </xf>
    <xf numFmtId="49" fontId="13" fillId="0" borderId="0" xfId="0" applyNumberFormat="1" applyFont="1" applyBorder="1">
      <alignment vertical="center"/>
    </xf>
    <xf numFmtId="0" fontId="14" fillId="0" borderId="17" xfId="0" applyFont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14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7" fillId="0" borderId="21" xfId="0" applyFont="1" applyBorder="1">
      <alignment vertical="center"/>
    </xf>
    <xf numFmtId="3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179" fontId="0" fillId="0" borderId="0" xfId="0" applyNumberFormat="1">
      <alignment vertical="center"/>
    </xf>
    <xf numFmtId="49" fontId="17" fillId="0" borderId="0" xfId="0" applyNumberFormat="1" applyFont="1">
      <alignment vertical="center"/>
    </xf>
    <xf numFmtId="0" fontId="13" fillId="0" borderId="0" xfId="0" applyFont="1" applyAlignment="1">
      <alignment horizontal="center" vertical="center"/>
    </xf>
    <xf numFmtId="9" fontId="2" fillId="0" borderId="0" xfId="1" applyAlignment="1">
      <alignment horizontal="center" vertical="center"/>
    </xf>
    <xf numFmtId="49" fontId="13" fillId="0" borderId="0" xfId="0" applyNumberFormat="1" applyFont="1">
      <alignment vertical="center"/>
    </xf>
    <xf numFmtId="0" fontId="17" fillId="0" borderId="0" xfId="0" applyFont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门店类型</a:t>
            </a:r>
            <a:r>
              <a:rPr lang="zh-CN" altLang="zh-CN" sz="1400" b="0" i="0" u="none" strike="noStrike" baseline="0">
                <a:effectLst/>
              </a:rPr>
              <a:t>概览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总的门店情况!$H$3</c:f>
              <c:strCache>
                <c:ptCount val="1"/>
                <c:pt idx="0">
                  <c:v>特大店(特二)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总的门店情况!$I$3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C-4AED-8CD5-17176A7F055A}"/>
            </c:ext>
          </c:extLst>
        </c:ser>
        <c:ser>
          <c:idx val="1"/>
          <c:order val="1"/>
          <c:tx>
            <c:strRef>
              <c:f>总的门店情况!$H$4</c:f>
              <c:strCache>
                <c:ptCount val="1"/>
                <c:pt idx="0">
                  <c:v>大店(大二)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总的门店情况!$I$4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C-4AED-8CD5-17176A7F055A}"/>
            </c:ext>
          </c:extLst>
        </c:ser>
        <c:ser>
          <c:idx val="2"/>
          <c:order val="2"/>
          <c:tx>
            <c:strRef>
              <c:f>总的门店情况!$H$5</c:f>
              <c:strCache>
                <c:ptCount val="1"/>
                <c:pt idx="0">
                  <c:v>中店(中一)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总的门店情况!$I$5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3C-4AED-8CD5-17176A7F055A}"/>
            </c:ext>
          </c:extLst>
        </c:ser>
        <c:ser>
          <c:idx val="3"/>
          <c:order val="3"/>
          <c:tx>
            <c:strRef>
              <c:f>总的门店情况!$H$6</c:f>
              <c:strCache>
                <c:ptCount val="1"/>
                <c:pt idx="0">
                  <c:v>中店(中二)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总的门店情况!$I$6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3C-4AED-8CD5-17176A7F055A}"/>
            </c:ext>
          </c:extLst>
        </c:ser>
        <c:ser>
          <c:idx val="4"/>
          <c:order val="4"/>
          <c:tx>
            <c:strRef>
              <c:f>总的门店情况!$H$7</c:f>
              <c:strCache>
                <c:ptCount val="1"/>
                <c:pt idx="0">
                  <c:v>小店(小一)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总的门店情况!$I$7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3C-4AED-8CD5-17176A7F055A}"/>
            </c:ext>
          </c:extLst>
        </c:ser>
        <c:ser>
          <c:idx val="5"/>
          <c:order val="5"/>
          <c:tx>
            <c:strRef>
              <c:f>总的门店情况!$H$8</c:f>
              <c:strCache>
                <c:ptCount val="1"/>
                <c:pt idx="0">
                  <c:v>小店(小二)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总的门店情况!$I$8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3C-4AED-8CD5-17176A7F0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840150895"/>
        <c:axId val="1"/>
      </c:barChart>
      <c:catAx>
        <c:axId val="84015089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15089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门店开业时间概览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总的门店情况!$H$11</c:f>
              <c:strCache>
                <c:ptCount val="1"/>
                <c:pt idx="0">
                  <c:v>开业1年以内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总的门店情况!$I$11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3-4DF6-81A1-C2A52FFD7590}"/>
            </c:ext>
          </c:extLst>
        </c:ser>
        <c:ser>
          <c:idx val="1"/>
          <c:order val="1"/>
          <c:tx>
            <c:strRef>
              <c:f>总的门店情况!$H$12</c:f>
              <c:strCache>
                <c:ptCount val="1"/>
                <c:pt idx="0">
                  <c:v>开业1-3年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总的门店情况!$I$12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3-4DF6-81A1-C2A52FFD7590}"/>
            </c:ext>
          </c:extLst>
        </c:ser>
        <c:ser>
          <c:idx val="2"/>
          <c:order val="2"/>
          <c:tx>
            <c:strRef>
              <c:f>总的门店情况!$H$13</c:f>
              <c:strCache>
                <c:ptCount val="1"/>
                <c:pt idx="0">
                  <c:v>开业3年以上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总的门店情况!$I$13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73-4DF6-81A1-C2A52FFD7590}"/>
            </c:ext>
          </c:extLst>
        </c:ser>
        <c:ser>
          <c:idx val="3"/>
          <c:order val="3"/>
          <c:tx>
            <c:strRef>
              <c:f>总的门店情况!$H$14</c:f>
              <c:strCache>
                <c:ptCount val="1"/>
                <c:pt idx="0">
                  <c:v>无维护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总的门店情况!$I$14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73-4DF6-81A1-C2A52FFD7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155295"/>
        <c:axId val="1"/>
      </c:barChart>
      <c:catAx>
        <c:axId val="84015529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15529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门店及大数!$N$3</c:f>
              <c:strCache>
                <c:ptCount val="1"/>
                <c:pt idx="0">
                  <c:v>月均销售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门店及大数!$L$4:$L$40</c:f>
              <c:strCache>
                <c:ptCount val="37"/>
                <c:pt idx="0">
                  <c:v>特大店(特二)</c:v>
                </c:pt>
                <c:pt idx="1">
                  <c:v>大店(大二)</c:v>
                </c:pt>
                <c:pt idx="2">
                  <c:v>中店(中一)</c:v>
                </c:pt>
                <c:pt idx="3">
                  <c:v>中店(中一)</c:v>
                </c:pt>
                <c:pt idx="4">
                  <c:v>中店(中一)</c:v>
                </c:pt>
                <c:pt idx="5">
                  <c:v>中店(中一)</c:v>
                </c:pt>
                <c:pt idx="6">
                  <c:v>中店(中一)</c:v>
                </c:pt>
                <c:pt idx="7">
                  <c:v>中店(中二)</c:v>
                </c:pt>
                <c:pt idx="8">
                  <c:v>中店(中二)</c:v>
                </c:pt>
                <c:pt idx="9">
                  <c:v>中店(中二)</c:v>
                </c:pt>
                <c:pt idx="10">
                  <c:v>中店(中二)</c:v>
                </c:pt>
                <c:pt idx="11">
                  <c:v>小店(小一)</c:v>
                </c:pt>
                <c:pt idx="12">
                  <c:v>小店(小一)</c:v>
                </c:pt>
                <c:pt idx="13">
                  <c:v>小店(小一)</c:v>
                </c:pt>
                <c:pt idx="14">
                  <c:v>小店(小一)</c:v>
                </c:pt>
                <c:pt idx="15">
                  <c:v>小店(小一)</c:v>
                </c:pt>
                <c:pt idx="16">
                  <c:v>小店(小一)</c:v>
                </c:pt>
                <c:pt idx="17">
                  <c:v>小店(小一)</c:v>
                </c:pt>
                <c:pt idx="18">
                  <c:v>小店(小一)</c:v>
                </c:pt>
                <c:pt idx="19">
                  <c:v>小店(小一)</c:v>
                </c:pt>
                <c:pt idx="20">
                  <c:v>小店(小一)</c:v>
                </c:pt>
                <c:pt idx="21">
                  <c:v>小店(小一)</c:v>
                </c:pt>
                <c:pt idx="22">
                  <c:v>小店(小一)</c:v>
                </c:pt>
                <c:pt idx="23">
                  <c:v>小店(小一)</c:v>
                </c:pt>
                <c:pt idx="24">
                  <c:v>小店(小一)</c:v>
                </c:pt>
                <c:pt idx="25">
                  <c:v>小店(小一)</c:v>
                </c:pt>
                <c:pt idx="26">
                  <c:v>小店(小一)</c:v>
                </c:pt>
                <c:pt idx="27">
                  <c:v>小店(小一)</c:v>
                </c:pt>
                <c:pt idx="28">
                  <c:v>小店(小一)</c:v>
                </c:pt>
                <c:pt idx="29">
                  <c:v>小店(小一)</c:v>
                </c:pt>
                <c:pt idx="30">
                  <c:v>小店(小一)</c:v>
                </c:pt>
                <c:pt idx="31">
                  <c:v>小店(小一)</c:v>
                </c:pt>
                <c:pt idx="32">
                  <c:v>小店(小一)</c:v>
                </c:pt>
                <c:pt idx="33">
                  <c:v>小店(小二)</c:v>
                </c:pt>
                <c:pt idx="34">
                  <c:v>小店(小二)</c:v>
                </c:pt>
                <c:pt idx="35">
                  <c:v>小店(小二)</c:v>
                </c:pt>
                <c:pt idx="36">
                  <c:v>小店(小二)</c:v>
                </c:pt>
              </c:strCache>
            </c:strRef>
          </c:cat>
          <c:val>
            <c:numRef>
              <c:f>门店及大数!$N$4:$N$40</c:f>
              <c:numCache>
                <c:formatCode>0_);[Red]\(0\)</c:formatCode>
                <c:ptCount val="37"/>
                <c:pt idx="0">
                  <c:v>979767.04461538396</c:v>
                </c:pt>
                <c:pt idx="1">
                  <c:v>375721.033846153</c:v>
                </c:pt>
                <c:pt idx="2">
                  <c:v>335174.49692307599</c:v>
                </c:pt>
                <c:pt idx="3">
                  <c:v>232322.86384615299</c:v>
                </c:pt>
                <c:pt idx="4">
                  <c:v>220675.524615384</c:v>
                </c:pt>
                <c:pt idx="5">
                  <c:v>308811.17692307598</c:v>
                </c:pt>
                <c:pt idx="6">
                  <c:v>243067.64923076899</c:v>
                </c:pt>
                <c:pt idx="7">
                  <c:v>208800.383076923</c:v>
                </c:pt>
                <c:pt idx="8">
                  <c:v>206553.75923076901</c:v>
                </c:pt>
                <c:pt idx="9">
                  <c:v>188061.33846153799</c:v>
                </c:pt>
                <c:pt idx="10">
                  <c:v>149745.23461538399</c:v>
                </c:pt>
                <c:pt idx="11">
                  <c:v>96723.4184615384</c:v>
                </c:pt>
                <c:pt idx="12">
                  <c:v>113546.343636363</c:v>
                </c:pt>
                <c:pt idx="13">
                  <c:v>111625.78875000001</c:v>
                </c:pt>
                <c:pt idx="14">
                  <c:v>63947.533333333296</c:v>
                </c:pt>
                <c:pt idx="15">
                  <c:v>64652.543749999997</c:v>
                </c:pt>
                <c:pt idx="16">
                  <c:v>71606.975000000006</c:v>
                </c:pt>
                <c:pt idx="17">
                  <c:v>84511.464999999997</c:v>
                </c:pt>
                <c:pt idx="18">
                  <c:v>30786.577499999999</c:v>
                </c:pt>
                <c:pt idx="19">
                  <c:v>34780.734285714199</c:v>
                </c:pt>
                <c:pt idx="20">
                  <c:v>84659.752857142797</c:v>
                </c:pt>
                <c:pt idx="21">
                  <c:v>17111.797999999999</c:v>
                </c:pt>
                <c:pt idx="22">
                  <c:v>93117.925000000003</c:v>
                </c:pt>
                <c:pt idx="23">
                  <c:v>58170.413999999997</c:v>
                </c:pt>
                <c:pt idx="24">
                  <c:v>198256.81400000001</c:v>
                </c:pt>
                <c:pt idx="25">
                  <c:v>97937.01</c:v>
                </c:pt>
                <c:pt idx="26">
                  <c:v>276165.636</c:v>
                </c:pt>
                <c:pt idx="27">
                  <c:v>38479.752500000002</c:v>
                </c:pt>
                <c:pt idx="28">
                  <c:v>43568.71</c:v>
                </c:pt>
                <c:pt idx="29">
                  <c:v>59060.62</c:v>
                </c:pt>
                <c:pt idx="30">
                  <c:v>9882.7199999999993</c:v>
                </c:pt>
                <c:pt idx="31">
                  <c:v>1196.5999999999999</c:v>
                </c:pt>
                <c:pt idx="32">
                  <c:v>1849.15</c:v>
                </c:pt>
                <c:pt idx="33">
                  <c:v>12109.45</c:v>
                </c:pt>
                <c:pt idx="34">
                  <c:v>45955.156666666597</c:v>
                </c:pt>
                <c:pt idx="35">
                  <c:v>64365.6233333333</c:v>
                </c:pt>
                <c:pt idx="36">
                  <c:v>43853.39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6-417E-AF91-E0C7E6225B26}"/>
            </c:ext>
          </c:extLst>
        </c:ser>
        <c:ser>
          <c:idx val="3"/>
          <c:order val="1"/>
          <c:tx>
            <c:strRef>
              <c:f>门店及大数!$O$3</c:f>
              <c:strCache>
                <c:ptCount val="1"/>
                <c:pt idx="0">
                  <c:v>月均毛利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门店及大数!$L$4:$L$40</c:f>
              <c:strCache>
                <c:ptCount val="37"/>
                <c:pt idx="0">
                  <c:v>特大店(特二)</c:v>
                </c:pt>
                <c:pt idx="1">
                  <c:v>大店(大二)</c:v>
                </c:pt>
                <c:pt idx="2">
                  <c:v>中店(中一)</c:v>
                </c:pt>
                <c:pt idx="3">
                  <c:v>中店(中一)</c:v>
                </c:pt>
                <c:pt idx="4">
                  <c:v>中店(中一)</c:v>
                </c:pt>
                <c:pt idx="5">
                  <c:v>中店(中一)</c:v>
                </c:pt>
                <c:pt idx="6">
                  <c:v>中店(中一)</c:v>
                </c:pt>
                <c:pt idx="7">
                  <c:v>中店(中二)</c:v>
                </c:pt>
                <c:pt idx="8">
                  <c:v>中店(中二)</c:v>
                </c:pt>
                <c:pt idx="9">
                  <c:v>中店(中二)</c:v>
                </c:pt>
                <c:pt idx="10">
                  <c:v>中店(中二)</c:v>
                </c:pt>
                <c:pt idx="11">
                  <c:v>小店(小一)</c:v>
                </c:pt>
                <c:pt idx="12">
                  <c:v>小店(小一)</c:v>
                </c:pt>
                <c:pt idx="13">
                  <c:v>小店(小一)</c:v>
                </c:pt>
                <c:pt idx="14">
                  <c:v>小店(小一)</c:v>
                </c:pt>
                <c:pt idx="15">
                  <c:v>小店(小一)</c:v>
                </c:pt>
                <c:pt idx="16">
                  <c:v>小店(小一)</c:v>
                </c:pt>
                <c:pt idx="17">
                  <c:v>小店(小一)</c:v>
                </c:pt>
                <c:pt idx="18">
                  <c:v>小店(小一)</c:v>
                </c:pt>
                <c:pt idx="19">
                  <c:v>小店(小一)</c:v>
                </c:pt>
                <c:pt idx="20">
                  <c:v>小店(小一)</c:v>
                </c:pt>
                <c:pt idx="21">
                  <c:v>小店(小一)</c:v>
                </c:pt>
                <c:pt idx="22">
                  <c:v>小店(小一)</c:v>
                </c:pt>
                <c:pt idx="23">
                  <c:v>小店(小一)</c:v>
                </c:pt>
                <c:pt idx="24">
                  <c:v>小店(小一)</c:v>
                </c:pt>
                <c:pt idx="25">
                  <c:v>小店(小一)</c:v>
                </c:pt>
                <c:pt idx="26">
                  <c:v>小店(小一)</c:v>
                </c:pt>
                <c:pt idx="27">
                  <c:v>小店(小一)</c:v>
                </c:pt>
                <c:pt idx="28">
                  <c:v>小店(小一)</c:v>
                </c:pt>
                <c:pt idx="29">
                  <c:v>小店(小一)</c:v>
                </c:pt>
                <c:pt idx="30">
                  <c:v>小店(小一)</c:v>
                </c:pt>
                <c:pt idx="31">
                  <c:v>小店(小一)</c:v>
                </c:pt>
                <c:pt idx="32">
                  <c:v>小店(小一)</c:v>
                </c:pt>
                <c:pt idx="33">
                  <c:v>小店(小二)</c:v>
                </c:pt>
                <c:pt idx="34">
                  <c:v>小店(小二)</c:v>
                </c:pt>
                <c:pt idx="35">
                  <c:v>小店(小二)</c:v>
                </c:pt>
                <c:pt idx="36">
                  <c:v>小店(小二)</c:v>
                </c:pt>
              </c:strCache>
            </c:strRef>
          </c:cat>
          <c:val>
            <c:numRef>
              <c:f>门店及大数!$O$4:$O$40</c:f>
              <c:numCache>
                <c:formatCode>0_);[Red]\(0\)</c:formatCode>
                <c:ptCount val="37"/>
                <c:pt idx="0">
                  <c:v>255495.81383846101</c:v>
                </c:pt>
                <c:pt idx="1">
                  <c:v>129262.0347</c:v>
                </c:pt>
                <c:pt idx="2">
                  <c:v>111905.25535384601</c:v>
                </c:pt>
                <c:pt idx="3">
                  <c:v>84122.2907076923</c:v>
                </c:pt>
                <c:pt idx="4">
                  <c:v>73988.164846153799</c:v>
                </c:pt>
                <c:pt idx="5">
                  <c:v>103240.838061538</c:v>
                </c:pt>
                <c:pt idx="6">
                  <c:v>86379.437353846093</c:v>
                </c:pt>
                <c:pt idx="7">
                  <c:v>79515.860630769195</c:v>
                </c:pt>
                <c:pt idx="8">
                  <c:v>69956.428007692302</c:v>
                </c:pt>
                <c:pt idx="9">
                  <c:v>68268.936546153796</c:v>
                </c:pt>
                <c:pt idx="10">
                  <c:v>49396.190130769202</c:v>
                </c:pt>
                <c:pt idx="11">
                  <c:v>36318.766469230701</c:v>
                </c:pt>
                <c:pt idx="12">
                  <c:v>39542.876536363598</c:v>
                </c:pt>
                <c:pt idx="13">
                  <c:v>47290.412875000002</c:v>
                </c:pt>
                <c:pt idx="14">
                  <c:v>23164.316822222201</c:v>
                </c:pt>
                <c:pt idx="15">
                  <c:v>25137.871875000001</c:v>
                </c:pt>
                <c:pt idx="16">
                  <c:v>28800.360225</c:v>
                </c:pt>
                <c:pt idx="17">
                  <c:v>35903.274666666599</c:v>
                </c:pt>
                <c:pt idx="18">
                  <c:v>13038.696125</c:v>
                </c:pt>
                <c:pt idx="19">
                  <c:v>12794.7585714285</c:v>
                </c:pt>
                <c:pt idx="20">
                  <c:v>37159.33</c:v>
                </c:pt>
                <c:pt idx="21">
                  <c:v>7192.6217999999999</c:v>
                </c:pt>
                <c:pt idx="22">
                  <c:v>33889.6498333333</c:v>
                </c:pt>
                <c:pt idx="23">
                  <c:v>20336.231319999999</c:v>
                </c:pt>
                <c:pt idx="24">
                  <c:v>74572.694699999993</c:v>
                </c:pt>
                <c:pt idx="25">
                  <c:v>43032.537080000002</c:v>
                </c:pt>
                <c:pt idx="26">
                  <c:v>110520.44644</c:v>
                </c:pt>
                <c:pt idx="27">
                  <c:v>16475.375</c:v>
                </c:pt>
                <c:pt idx="28">
                  <c:v>20263.255700000002</c:v>
                </c:pt>
                <c:pt idx="29">
                  <c:v>21776.8285</c:v>
                </c:pt>
                <c:pt idx="30">
                  <c:v>3582.2060000000001</c:v>
                </c:pt>
                <c:pt idx="31">
                  <c:v>1179.8399999999999</c:v>
                </c:pt>
                <c:pt idx="32">
                  <c:v>777.93499999999995</c:v>
                </c:pt>
                <c:pt idx="33">
                  <c:v>4942.29</c:v>
                </c:pt>
                <c:pt idx="34">
                  <c:v>10553.892599999999</c:v>
                </c:pt>
                <c:pt idx="35">
                  <c:v>25720.5483333333</c:v>
                </c:pt>
                <c:pt idx="36">
                  <c:v>19121.419959999999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6-417E-AF91-E0C7E6225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154095"/>
        <c:axId val="1"/>
      </c:lineChart>
      <c:catAx>
        <c:axId val="84015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1540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订单分布概览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会员到年!$Q$2</c:f>
              <c:strCache>
                <c:ptCount val="1"/>
                <c:pt idx="0">
                  <c:v>会员订单占比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会员到年!$J$3:$J$6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会员到年!$Q$3:$Q$6</c:f>
              <c:numCache>
                <c:formatCode>0%</c:formatCode>
                <c:ptCount val="4"/>
                <c:pt idx="0">
                  <c:v>0.71433873536144377</c:v>
                </c:pt>
                <c:pt idx="1">
                  <c:v>0.7268636154905862</c:v>
                </c:pt>
                <c:pt idx="2">
                  <c:v>0.72956678173773526</c:v>
                </c:pt>
                <c:pt idx="3">
                  <c:v>0.68116437439056854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E-4272-AB92-E634F8E4E08C}"/>
            </c:ext>
          </c:extLst>
        </c:ser>
        <c:ser>
          <c:idx val="1"/>
          <c:order val="1"/>
          <c:tx>
            <c:strRef>
              <c:f>会员到年!$R$2</c:f>
              <c:strCache>
                <c:ptCount val="1"/>
                <c:pt idx="0">
                  <c:v>非会员订单占比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会员到年!$J$3:$J$6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会员到年!$R$3:$R$6</c:f>
              <c:numCache>
                <c:formatCode>0%</c:formatCode>
                <c:ptCount val="4"/>
                <c:pt idx="0">
                  <c:v>0.28566126463855623</c:v>
                </c:pt>
                <c:pt idx="1">
                  <c:v>0.27313638450941374</c:v>
                </c:pt>
                <c:pt idx="2">
                  <c:v>0.2704332182622648</c:v>
                </c:pt>
                <c:pt idx="3">
                  <c:v>0.31883562560943146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E-4272-AB92-E634F8E4E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152895"/>
        <c:axId val="1"/>
      </c:barChart>
      <c:catAx>
        <c:axId val="8401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1528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销售</a:t>
            </a:r>
            <a:r>
              <a:rPr lang="zh-CN" altLang="zh-CN" sz="1800" b="1" i="0" baseline="0">
                <a:effectLst/>
              </a:rPr>
              <a:t>分布概览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会员到年!$M$2</c:f>
              <c:strCache>
                <c:ptCount val="1"/>
                <c:pt idx="0">
                  <c:v>会员销售占比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会员到年!$J$3:$J$6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会员到年!$M$3:$M$6</c:f>
              <c:numCache>
                <c:formatCode>0%</c:formatCode>
                <c:ptCount val="4"/>
                <c:pt idx="0">
                  <c:v>0.87155426336911401</c:v>
                </c:pt>
                <c:pt idx="1">
                  <c:v>0.87609179815988936</c:v>
                </c:pt>
                <c:pt idx="2">
                  <c:v>0.87993570925638698</c:v>
                </c:pt>
                <c:pt idx="3">
                  <c:v>0.82792603938106757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E-4F1D-82BD-35C6782C65A0}"/>
            </c:ext>
          </c:extLst>
        </c:ser>
        <c:ser>
          <c:idx val="1"/>
          <c:order val="1"/>
          <c:tx>
            <c:strRef>
              <c:f>会员到年!$N$2</c:f>
              <c:strCache>
                <c:ptCount val="1"/>
                <c:pt idx="0">
                  <c:v>非会员销售占比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会员到年!$J$3:$J$6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会员到年!$N$3:$N$6</c:f>
              <c:numCache>
                <c:formatCode>0%</c:formatCode>
                <c:ptCount val="4"/>
                <c:pt idx="0">
                  <c:v>0.1284457366308859</c:v>
                </c:pt>
                <c:pt idx="1">
                  <c:v>0.12390820184011068</c:v>
                </c:pt>
                <c:pt idx="2">
                  <c:v>0.12006429074361302</c:v>
                </c:pt>
                <c:pt idx="3">
                  <c:v>0.17207396061893251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E-4F1D-82BD-35C6782C6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164895"/>
        <c:axId val="1"/>
      </c:barChart>
      <c:catAx>
        <c:axId val="84016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1648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 b="1">
                <a:latin typeface="微软雅黑" panose="020B0503020204020204" pitchFamily="34" charset="-122"/>
                <a:ea typeface="微软雅黑" panose="020B0503020204020204" pitchFamily="34" charset="-122"/>
              </a:rPr>
              <a:t>新增会员人均销售概览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会员到年!$N$38</c:f>
              <c:strCache>
                <c:ptCount val="1"/>
                <c:pt idx="0">
                  <c:v>人均年产值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会员到年!$I$39:$I$42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会员到年!$N$39:$N$42</c:f>
              <c:numCache>
                <c:formatCode>0_);[Red]\(0\)</c:formatCode>
                <c:ptCount val="4"/>
                <c:pt idx="0">
                  <c:v>297.22074906191301</c:v>
                </c:pt>
                <c:pt idx="1">
                  <c:v>323.99259725948599</c:v>
                </c:pt>
                <c:pt idx="2">
                  <c:v>379.85952315410901</c:v>
                </c:pt>
                <c:pt idx="3">
                  <c:v>246.244421828312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D81-AD29-75E71731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442351"/>
        <c:axId val="1098355455"/>
      </c:barChart>
      <c:lineChart>
        <c:grouping val="standard"/>
        <c:varyColors val="0"/>
        <c:ser>
          <c:idx val="1"/>
          <c:order val="1"/>
          <c:tx>
            <c:strRef>
              <c:f>会员到年!$O$38</c:f>
              <c:strCache>
                <c:ptCount val="1"/>
                <c:pt idx="0">
                  <c:v>人均消费频次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会员到年!$I$39:$I$42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会员到年!$O$39:$O$42</c:f>
              <c:numCache>
                <c:formatCode>0.0_ </c:formatCode>
                <c:ptCount val="4"/>
                <c:pt idx="0">
                  <c:v>3.0065659999999998</c:v>
                </c:pt>
                <c:pt idx="1">
                  <c:v>2.9933399999999999</c:v>
                </c:pt>
                <c:pt idx="2">
                  <c:v>3.0973220000000001</c:v>
                </c:pt>
                <c:pt idx="3">
                  <c:v>2.797533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C-4D81-AD29-75E71731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142671"/>
        <c:axId val="1098355871"/>
      </c:lineChart>
      <c:catAx>
        <c:axId val="110044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355455"/>
        <c:crosses val="autoZero"/>
        <c:auto val="1"/>
        <c:lblAlgn val="ctr"/>
        <c:lblOffset val="100"/>
        <c:noMultiLvlLbl val="0"/>
      </c:catAx>
      <c:valAx>
        <c:axId val="10983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442351"/>
        <c:crosses val="autoZero"/>
        <c:crossBetween val="between"/>
      </c:valAx>
      <c:valAx>
        <c:axId val="1098355871"/>
        <c:scaling>
          <c:orientation val="minMax"/>
        </c:scaling>
        <c:delete val="0"/>
        <c:axPos val="r"/>
        <c:numFmt formatCode="0.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142671"/>
        <c:crosses val="max"/>
        <c:crossBetween val="between"/>
      </c:valAx>
      <c:catAx>
        <c:axId val="1026142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83558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 b="1">
                <a:latin typeface="微软雅黑" panose="020B0503020204020204" pitchFamily="34" charset="-122"/>
                <a:ea typeface="微软雅黑" panose="020B0503020204020204" pitchFamily="34" charset="-122"/>
              </a:rPr>
              <a:t>复购会员人均销售概览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会员到年!$N$38</c:f>
              <c:strCache>
                <c:ptCount val="1"/>
                <c:pt idx="0">
                  <c:v>人均年产值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会员到年!$I$39:$I$42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会员到年!$N$43:$N$46</c:f>
              <c:numCache>
                <c:formatCode>0_);[Red]\(0\)</c:formatCode>
                <c:ptCount val="4"/>
                <c:pt idx="0">
                  <c:v>687.06118031704</c:v>
                </c:pt>
                <c:pt idx="1">
                  <c:v>699.39318403798904</c:v>
                </c:pt>
                <c:pt idx="2">
                  <c:v>753.68060329626405</c:v>
                </c:pt>
                <c:pt idx="3">
                  <c:v>540.00293683469499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D81-AD29-75E71731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442351"/>
        <c:axId val="1098355455"/>
      </c:barChart>
      <c:lineChart>
        <c:grouping val="standard"/>
        <c:varyColors val="0"/>
        <c:ser>
          <c:idx val="1"/>
          <c:order val="1"/>
          <c:tx>
            <c:strRef>
              <c:f>会员到年!$O$38</c:f>
              <c:strCache>
                <c:ptCount val="1"/>
                <c:pt idx="0">
                  <c:v>人均消费频次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会员到年!$I$39:$I$42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会员到年!$O$43:$O$46</c:f>
              <c:numCache>
                <c:formatCode>0.0_ </c:formatCode>
                <c:ptCount val="4"/>
                <c:pt idx="0">
                  <c:v>8.2566380000000006</c:v>
                </c:pt>
                <c:pt idx="1">
                  <c:v>7.7839080000000003</c:v>
                </c:pt>
                <c:pt idx="2">
                  <c:v>8.3215850000000007</c:v>
                </c:pt>
                <c:pt idx="3">
                  <c:v>5.7432850000000002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C-4D81-AD29-75E71731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142671"/>
        <c:axId val="1098355871"/>
      </c:lineChart>
      <c:catAx>
        <c:axId val="110044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355455"/>
        <c:crosses val="autoZero"/>
        <c:auto val="1"/>
        <c:lblAlgn val="ctr"/>
        <c:lblOffset val="100"/>
        <c:noMultiLvlLbl val="0"/>
      </c:catAx>
      <c:valAx>
        <c:axId val="10983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442351"/>
        <c:crosses val="autoZero"/>
        <c:crossBetween val="between"/>
      </c:valAx>
      <c:valAx>
        <c:axId val="1098355871"/>
        <c:scaling>
          <c:orientation val="minMax"/>
        </c:scaling>
        <c:delete val="0"/>
        <c:axPos val="r"/>
        <c:numFmt formatCode="0.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142671"/>
        <c:crosses val="max"/>
        <c:crossBetween val="between"/>
      </c:valAx>
      <c:catAx>
        <c:axId val="1026142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8355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会员权益!$C$37</c:f>
              <c:strCache>
                <c:ptCount val="1"/>
                <c:pt idx="0">
                  <c:v>岳阳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会员权益!$A$38:$A$44</c:f>
              <c:strCache>
                <c:ptCount val="7"/>
                <c:pt idx="0">
                  <c:v>未消费</c:v>
                </c:pt>
                <c:pt idx="1">
                  <c:v>低活跃</c:v>
                </c:pt>
                <c:pt idx="2">
                  <c:v>高活跃</c:v>
                </c:pt>
                <c:pt idx="3">
                  <c:v>忠诚</c:v>
                </c:pt>
                <c:pt idx="4">
                  <c:v>低沉睡</c:v>
                </c:pt>
                <c:pt idx="5">
                  <c:v>高沉睡</c:v>
                </c:pt>
                <c:pt idx="6">
                  <c:v>流失</c:v>
                </c:pt>
              </c:strCache>
            </c:strRef>
          </c:cat>
          <c:val>
            <c:numRef>
              <c:f>会员权益!$C$38:$C$44</c:f>
              <c:numCache>
                <c:formatCode>0%</c:formatCode>
                <c:ptCount val="7"/>
                <c:pt idx="0">
                  <c:v>0.30316334480296048</c:v>
                </c:pt>
                <c:pt idx="1">
                  <c:v>0.11862543011101734</c:v>
                </c:pt>
                <c:pt idx="2">
                  <c:v>8.3632246964876977E-2</c:v>
                </c:pt>
                <c:pt idx="3">
                  <c:v>2.4114620528468481E-2</c:v>
                </c:pt>
                <c:pt idx="4">
                  <c:v>9.7164513406479261E-2</c:v>
                </c:pt>
                <c:pt idx="5">
                  <c:v>6.4050022722846198E-2</c:v>
                </c:pt>
                <c:pt idx="6">
                  <c:v>0.30924982146335128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E-4638-8C7D-DC230777AF00}"/>
            </c:ext>
          </c:extLst>
        </c:ser>
        <c:ser>
          <c:idx val="1"/>
          <c:order val="1"/>
          <c:tx>
            <c:strRef>
              <c:f>会员权益!$D$37</c:f>
              <c:strCache>
                <c:ptCount val="1"/>
                <c:pt idx="0">
                  <c:v>整体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会员权益!$A$38:$A$44</c:f>
              <c:strCache>
                <c:ptCount val="7"/>
                <c:pt idx="0">
                  <c:v>未消费</c:v>
                </c:pt>
                <c:pt idx="1">
                  <c:v>低活跃</c:v>
                </c:pt>
                <c:pt idx="2">
                  <c:v>高活跃</c:v>
                </c:pt>
                <c:pt idx="3">
                  <c:v>忠诚</c:v>
                </c:pt>
                <c:pt idx="4">
                  <c:v>低沉睡</c:v>
                </c:pt>
                <c:pt idx="5">
                  <c:v>高沉睡</c:v>
                </c:pt>
                <c:pt idx="6">
                  <c:v>流失</c:v>
                </c:pt>
              </c:strCache>
            </c:strRef>
          </c:cat>
          <c:val>
            <c:numRef>
              <c:f>会员权益!$D$38:$D$44</c:f>
              <c:numCache>
                <c:formatCode>0%</c:formatCode>
                <c:ptCount val="7"/>
                <c:pt idx="0">
                  <c:v>0.25087068295773479</c:v>
                </c:pt>
                <c:pt idx="1">
                  <c:v>0.10848486759684767</c:v>
                </c:pt>
                <c:pt idx="2">
                  <c:v>6.7919828508031341E-2</c:v>
                </c:pt>
                <c:pt idx="3">
                  <c:v>1.9597336456233998E-2</c:v>
                </c:pt>
                <c:pt idx="4">
                  <c:v>9.2176538969844138E-2</c:v>
                </c:pt>
                <c:pt idx="5">
                  <c:v>7.4633085450703948E-2</c:v>
                </c:pt>
                <c:pt idx="6">
                  <c:v>0.38631766006060414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E-4638-8C7D-DC230777A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725135"/>
        <c:axId val="1022417551"/>
      </c:barChart>
      <c:catAx>
        <c:axId val="110172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417551"/>
        <c:crosses val="autoZero"/>
        <c:auto val="1"/>
        <c:lblAlgn val="ctr"/>
        <c:lblOffset val="100"/>
        <c:noMultiLvlLbl val="0"/>
      </c:catAx>
      <c:valAx>
        <c:axId val="102241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72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14</xdr:row>
      <xdr:rowOff>45720</xdr:rowOff>
    </xdr:from>
    <xdr:to>
      <xdr:col>12</xdr:col>
      <xdr:colOff>617220</xdr:colOff>
      <xdr:row>27</xdr:row>
      <xdr:rowOff>160020</xdr:rowOff>
    </xdr:to>
    <xdr:graphicFrame macro="">
      <xdr:nvGraphicFramePr>
        <xdr:cNvPr id="1117" name="图表 1">
          <a:extLst>
            <a:ext uri="{FF2B5EF4-FFF2-40B4-BE49-F238E27FC236}">
              <a16:creationId xmlns:a16="http://schemas.microsoft.com/office/drawing/2014/main" id="{DB30BFAC-3B46-4A39-A27B-A38F999D9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365760</xdr:colOff>
      <xdr:row>14</xdr:row>
      <xdr:rowOff>38100</xdr:rowOff>
    </xdr:from>
    <xdr:to>
      <xdr:col>20</xdr:col>
      <xdr:colOff>137160</xdr:colOff>
      <xdr:row>27</xdr:row>
      <xdr:rowOff>137160</xdr:rowOff>
    </xdr:to>
    <xdr:graphicFrame macro="">
      <xdr:nvGraphicFramePr>
        <xdr:cNvPr id="1118" name="图表 2">
          <a:extLst>
            <a:ext uri="{FF2B5EF4-FFF2-40B4-BE49-F238E27FC236}">
              <a16:creationId xmlns:a16="http://schemas.microsoft.com/office/drawing/2014/main" id="{26A31C1E-47AC-405D-8C22-B5A6B4A76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396240</xdr:colOff>
      <xdr:row>6</xdr:row>
      <xdr:rowOff>160020</xdr:rowOff>
    </xdr:from>
    <xdr:to>
      <xdr:col>27</xdr:col>
      <xdr:colOff>685800</xdr:colOff>
      <xdr:row>30</xdr:row>
      <xdr:rowOff>15240</xdr:rowOff>
    </xdr:to>
    <xdr:graphicFrame macro="">
      <xdr:nvGraphicFramePr>
        <xdr:cNvPr id="10271" name="图表 1">
          <a:extLst>
            <a:ext uri="{FF2B5EF4-FFF2-40B4-BE49-F238E27FC236}">
              <a16:creationId xmlns:a16="http://schemas.microsoft.com/office/drawing/2014/main" id="{88A27591-A913-4353-96C4-F2B5B47F8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670560</xdr:colOff>
      <xdr:row>7</xdr:row>
      <xdr:rowOff>152400</xdr:rowOff>
    </xdr:from>
    <xdr:to>
      <xdr:col>22</xdr:col>
      <xdr:colOff>213360</xdr:colOff>
      <xdr:row>21</xdr:row>
      <xdr:rowOff>91440</xdr:rowOff>
    </xdr:to>
    <xdr:graphicFrame macro="">
      <xdr:nvGraphicFramePr>
        <xdr:cNvPr id="49185" name="图表 1">
          <a:extLst>
            <a:ext uri="{FF2B5EF4-FFF2-40B4-BE49-F238E27FC236}">
              <a16:creationId xmlns:a16="http://schemas.microsoft.com/office/drawing/2014/main" id="{7A916E39-3C31-45FE-9A94-DB81B83E0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243840</xdr:colOff>
      <xdr:row>7</xdr:row>
      <xdr:rowOff>167640</xdr:rowOff>
    </xdr:from>
    <xdr:to>
      <xdr:col>16</xdr:col>
      <xdr:colOff>495300</xdr:colOff>
      <xdr:row>21</xdr:row>
      <xdr:rowOff>106680</xdr:rowOff>
    </xdr:to>
    <xdr:graphicFrame macro="">
      <xdr:nvGraphicFramePr>
        <xdr:cNvPr id="49186" name="图表 2">
          <a:extLst>
            <a:ext uri="{FF2B5EF4-FFF2-40B4-BE49-F238E27FC236}">
              <a16:creationId xmlns:a16="http://schemas.microsoft.com/office/drawing/2014/main" id="{5F6B5D1E-FDC4-4965-8058-799BD3909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374332</xdr:colOff>
      <xdr:row>50</xdr:row>
      <xdr:rowOff>173355</xdr:rowOff>
    </xdr:from>
    <xdr:to>
      <xdr:col>8</xdr:col>
      <xdr:colOff>1065847</xdr:colOff>
      <xdr:row>64</xdr:row>
      <xdr:rowOff>112395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F940BE-F932-45C9-98AD-B01FCD3E4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448627</xdr:colOff>
      <xdr:row>50</xdr:row>
      <xdr:rowOff>169545</xdr:rowOff>
    </xdr:from>
    <xdr:to>
      <xdr:col>14</xdr:col>
      <xdr:colOff>246697</xdr:colOff>
      <xdr:row>64</xdr:row>
      <xdr:rowOff>112395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F135CE0-945D-4BA4-8E27-3943F4D8A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35</xdr:row>
      <xdr:rowOff>47625</xdr:rowOff>
    </xdr:from>
    <xdr:to>
      <xdr:col>11</xdr:col>
      <xdr:colOff>109537</xdr:colOff>
      <xdr:row>48</xdr:row>
      <xdr:rowOff>190500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EAF9CA3-9714-4AD2-A834-D45DBBB50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zoomScaleSheetLayoutView="100" workbookViewId="0">
      <selection activeCell="F24" sqref="F24"/>
    </sheetView>
  </sheetViews>
  <sheetFormatPr defaultColWidth="9" defaultRowHeight="15.6" x14ac:dyDescent="0.25"/>
  <cols>
    <col min="2" max="2" width="9.5" customWidth="1"/>
    <col min="3" max="3" width="16.3984375" customWidth="1"/>
    <col min="8" max="8" width="13.8984375" bestFit="1" customWidth="1"/>
    <col min="11" max="11" width="11.5976562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t="s">
        <v>3</v>
      </c>
    </row>
    <row r="2" spans="1:12" x14ac:dyDescent="0.25">
      <c r="A2" s="3" t="s">
        <v>8</v>
      </c>
      <c r="B2" s="3" t="s">
        <v>9</v>
      </c>
      <c r="C2" t="s">
        <v>10</v>
      </c>
      <c r="D2" t="s">
        <v>11</v>
      </c>
    </row>
    <row r="3" spans="1:12" x14ac:dyDescent="0.25">
      <c r="A3" s="3" t="s">
        <v>12</v>
      </c>
      <c r="B3" s="3" t="s">
        <v>13</v>
      </c>
      <c r="C3" t="s">
        <v>14</v>
      </c>
      <c r="D3" t="s">
        <v>11</v>
      </c>
      <c r="H3" t="s">
        <v>242</v>
      </c>
      <c r="I3">
        <v>1</v>
      </c>
      <c r="K3" t="s">
        <v>52</v>
      </c>
      <c r="L3">
        <v>1</v>
      </c>
    </row>
    <row r="4" spans="1:12" x14ac:dyDescent="0.25">
      <c r="A4" s="3" t="s">
        <v>15</v>
      </c>
      <c r="B4" s="3" t="s">
        <v>16</v>
      </c>
      <c r="C4" t="s">
        <v>6</v>
      </c>
      <c r="D4" t="s">
        <v>7</v>
      </c>
      <c r="H4" s="12" t="s">
        <v>241</v>
      </c>
      <c r="I4">
        <v>1</v>
      </c>
      <c r="K4" t="s">
        <v>11</v>
      </c>
      <c r="L4">
        <v>8</v>
      </c>
    </row>
    <row r="5" spans="1:12" x14ac:dyDescent="0.25">
      <c r="A5" s="3" t="s">
        <v>17</v>
      </c>
      <c r="B5" s="3" t="s">
        <v>18</v>
      </c>
      <c r="C5" t="s">
        <v>19</v>
      </c>
      <c r="D5" t="s">
        <v>7</v>
      </c>
      <c r="H5" t="s">
        <v>6</v>
      </c>
      <c r="I5">
        <v>5</v>
      </c>
      <c r="K5" t="s">
        <v>7</v>
      </c>
      <c r="L5">
        <v>27</v>
      </c>
    </row>
    <row r="6" spans="1:12" x14ac:dyDescent="0.25">
      <c r="A6" s="3" t="s">
        <v>20</v>
      </c>
      <c r="B6" s="3" t="s">
        <v>21</v>
      </c>
      <c r="C6" t="s">
        <v>19</v>
      </c>
      <c r="D6" t="s">
        <v>7</v>
      </c>
      <c r="H6" t="s">
        <v>19</v>
      </c>
      <c r="I6">
        <v>4</v>
      </c>
      <c r="K6" t="s">
        <v>64</v>
      </c>
      <c r="L6">
        <v>1</v>
      </c>
    </row>
    <row r="7" spans="1:12" x14ac:dyDescent="0.25">
      <c r="A7" s="3" t="s">
        <v>22</v>
      </c>
      <c r="B7" s="3" t="s">
        <v>23</v>
      </c>
      <c r="C7" t="s">
        <v>24</v>
      </c>
      <c r="D7" t="s">
        <v>7</v>
      </c>
      <c r="H7" t="s">
        <v>24</v>
      </c>
      <c r="I7">
        <v>22</v>
      </c>
    </row>
    <row r="8" spans="1:12" x14ac:dyDescent="0.25">
      <c r="A8" s="3" t="s">
        <v>25</v>
      </c>
      <c r="B8" s="3" t="s">
        <v>23</v>
      </c>
      <c r="C8" t="s">
        <v>6</v>
      </c>
      <c r="D8" t="s">
        <v>7</v>
      </c>
      <c r="H8" t="s">
        <v>45</v>
      </c>
      <c r="I8">
        <v>4</v>
      </c>
    </row>
    <row r="9" spans="1:12" x14ac:dyDescent="0.25">
      <c r="A9" s="3" t="s">
        <v>28</v>
      </c>
      <c r="B9" s="3" t="s">
        <v>29</v>
      </c>
      <c r="C9" t="s">
        <v>6</v>
      </c>
      <c r="D9" t="s">
        <v>7</v>
      </c>
    </row>
    <row r="10" spans="1:12" x14ac:dyDescent="0.25">
      <c r="A10" s="3" t="s">
        <v>26</v>
      </c>
      <c r="B10" s="3" t="s">
        <v>27</v>
      </c>
      <c r="C10" t="s">
        <v>19</v>
      </c>
      <c r="D10" t="s">
        <v>7</v>
      </c>
    </row>
    <row r="11" spans="1:12" x14ac:dyDescent="0.25">
      <c r="A11" s="3" t="s">
        <v>30</v>
      </c>
      <c r="B11" s="3" t="s">
        <v>31</v>
      </c>
      <c r="C11" t="s">
        <v>6</v>
      </c>
      <c r="D11" t="s">
        <v>7</v>
      </c>
      <c r="H11" s="27" t="s">
        <v>412</v>
      </c>
      <c r="I11">
        <v>15</v>
      </c>
    </row>
    <row r="12" spans="1:12" x14ac:dyDescent="0.25">
      <c r="A12" s="3" t="s">
        <v>32</v>
      </c>
      <c r="B12" s="3" t="s">
        <v>33</v>
      </c>
      <c r="C12" t="s">
        <v>19</v>
      </c>
      <c r="D12" t="s">
        <v>7</v>
      </c>
      <c r="H12" s="27" t="s">
        <v>414</v>
      </c>
      <c r="I12">
        <v>3</v>
      </c>
    </row>
    <row r="13" spans="1:12" x14ac:dyDescent="0.25">
      <c r="A13" s="3" t="s">
        <v>4</v>
      </c>
      <c r="B13" s="3" t="s">
        <v>5</v>
      </c>
      <c r="C13" t="s">
        <v>6</v>
      </c>
      <c r="D13" t="s">
        <v>7</v>
      </c>
      <c r="H13" s="27" t="s">
        <v>413</v>
      </c>
      <c r="I13">
        <v>9</v>
      </c>
    </row>
    <row r="14" spans="1:12" x14ac:dyDescent="0.25">
      <c r="A14" s="3" t="s">
        <v>49</v>
      </c>
      <c r="B14" s="3" t="s">
        <v>50</v>
      </c>
      <c r="C14" t="s">
        <v>24</v>
      </c>
      <c r="D14" t="s">
        <v>11</v>
      </c>
      <c r="H14" s="12" t="s">
        <v>251</v>
      </c>
      <c r="I14">
        <v>10</v>
      </c>
    </row>
    <row r="15" spans="1:12" x14ac:dyDescent="0.25">
      <c r="A15" s="3" t="s">
        <v>51</v>
      </c>
      <c r="B15" s="3" t="s">
        <v>50</v>
      </c>
      <c r="C15" t="s">
        <v>24</v>
      </c>
      <c r="D15" t="s">
        <v>52</v>
      </c>
    </row>
    <row r="16" spans="1:12" x14ac:dyDescent="0.25">
      <c r="A16" s="3" t="s">
        <v>42</v>
      </c>
      <c r="B16" s="3" t="s">
        <v>43</v>
      </c>
      <c r="C16" t="s">
        <v>24</v>
      </c>
      <c r="D16" t="s">
        <v>7</v>
      </c>
    </row>
    <row r="17" spans="1:4" x14ac:dyDescent="0.25">
      <c r="A17" s="3" t="s">
        <v>44</v>
      </c>
      <c r="B17" s="3" t="s">
        <v>43</v>
      </c>
      <c r="C17" t="s">
        <v>45</v>
      </c>
      <c r="D17" t="s">
        <v>7</v>
      </c>
    </row>
    <row r="18" spans="1:4" x14ac:dyDescent="0.25">
      <c r="A18" s="3" t="s">
        <v>53</v>
      </c>
      <c r="B18" s="3" t="s">
        <v>43</v>
      </c>
      <c r="C18" t="s">
        <v>24</v>
      </c>
      <c r="D18" t="s">
        <v>7</v>
      </c>
    </row>
    <row r="19" spans="1:4" x14ac:dyDescent="0.25">
      <c r="A19" s="3" t="s">
        <v>54</v>
      </c>
      <c r="B19" s="3" t="s">
        <v>43</v>
      </c>
      <c r="C19" t="s">
        <v>45</v>
      </c>
      <c r="D19" t="s">
        <v>11</v>
      </c>
    </row>
    <row r="20" spans="1:4" x14ac:dyDescent="0.25">
      <c r="A20" s="3" t="s">
        <v>55</v>
      </c>
      <c r="B20" s="3" t="s">
        <v>43</v>
      </c>
      <c r="C20" t="s">
        <v>45</v>
      </c>
      <c r="D20" t="s">
        <v>7</v>
      </c>
    </row>
    <row r="21" spans="1:4" x14ac:dyDescent="0.25">
      <c r="A21" s="3" t="s">
        <v>56</v>
      </c>
      <c r="B21" s="3" t="s">
        <v>43</v>
      </c>
      <c r="C21" t="s">
        <v>24</v>
      </c>
      <c r="D21" t="s">
        <v>7</v>
      </c>
    </row>
    <row r="22" spans="1:4" x14ac:dyDescent="0.25">
      <c r="A22" s="3" t="s">
        <v>57</v>
      </c>
      <c r="B22" s="3" t="s">
        <v>43</v>
      </c>
      <c r="C22" t="s">
        <v>24</v>
      </c>
      <c r="D22" t="s">
        <v>48</v>
      </c>
    </row>
    <row r="23" spans="1:4" x14ac:dyDescent="0.25">
      <c r="A23" s="3" t="s">
        <v>58</v>
      </c>
      <c r="B23" s="3" t="s">
        <v>43</v>
      </c>
      <c r="C23" t="s">
        <v>24</v>
      </c>
      <c r="D23" t="s">
        <v>7</v>
      </c>
    </row>
    <row r="24" spans="1:4" x14ac:dyDescent="0.25">
      <c r="A24" s="3" t="s">
        <v>59</v>
      </c>
      <c r="B24" s="3" t="s">
        <v>60</v>
      </c>
      <c r="C24" t="s">
        <v>24</v>
      </c>
      <c r="D24" t="s">
        <v>48</v>
      </c>
    </row>
    <row r="25" spans="1:4" x14ac:dyDescent="0.25">
      <c r="A25" s="3" t="s">
        <v>62</v>
      </c>
      <c r="B25" s="3" t="s">
        <v>63</v>
      </c>
      <c r="C25" t="s">
        <v>24</v>
      </c>
      <c r="D25" t="s">
        <v>64</v>
      </c>
    </row>
    <row r="26" spans="1:4" x14ac:dyDescent="0.25">
      <c r="A26" s="3" t="s">
        <v>65</v>
      </c>
      <c r="B26" s="3" t="s">
        <v>63</v>
      </c>
      <c r="C26" t="s">
        <v>24</v>
      </c>
      <c r="D26" t="s">
        <v>7</v>
      </c>
    </row>
    <row r="27" spans="1:4" x14ac:dyDescent="0.25">
      <c r="A27" s="3" t="s">
        <v>66</v>
      </c>
      <c r="B27" s="3" t="s">
        <v>67</v>
      </c>
      <c r="C27" t="s">
        <v>24</v>
      </c>
      <c r="D27" t="s">
        <v>7</v>
      </c>
    </row>
    <row r="28" spans="1:4" x14ac:dyDescent="0.25">
      <c r="A28" s="3" t="s">
        <v>68</v>
      </c>
      <c r="B28" s="3" t="s">
        <v>67</v>
      </c>
      <c r="C28" t="s">
        <v>45</v>
      </c>
      <c r="D28" t="s">
        <v>48</v>
      </c>
    </row>
    <row r="29" spans="1:4" x14ac:dyDescent="0.25">
      <c r="A29" s="3" t="s">
        <v>34</v>
      </c>
      <c r="B29" s="3" t="s">
        <v>35</v>
      </c>
      <c r="C29" t="s">
        <v>24</v>
      </c>
      <c r="D29" t="s">
        <v>7</v>
      </c>
    </row>
    <row r="30" spans="1:4" x14ac:dyDescent="0.25">
      <c r="A30" s="3" t="s">
        <v>36</v>
      </c>
      <c r="B30" s="3" t="s">
        <v>35</v>
      </c>
      <c r="C30" t="s">
        <v>24</v>
      </c>
      <c r="D30" t="s">
        <v>7</v>
      </c>
    </row>
    <row r="31" spans="1:4" x14ac:dyDescent="0.25">
      <c r="A31" s="3" t="s">
        <v>37</v>
      </c>
      <c r="B31" s="3" t="s">
        <v>35</v>
      </c>
      <c r="C31" t="s">
        <v>24</v>
      </c>
      <c r="D31" t="s">
        <v>7</v>
      </c>
    </row>
    <row r="32" spans="1:4" x14ac:dyDescent="0.25">
      <c r="A32" s="3" t="s">
        <v>38</v>
      </c>
      <c r="B32" s="3" t="s">
        <v>35</v>
      </c>
      <c r="C32" t="s">
        <v>24</v>
      </c>
      <c r="D32" t="s">
        <v>7</v>
      </c>
    </row>
    <row r="33" spans="1:4" x14ac:dyDescent="0.25">
      <c r="A33" s="3" t="s">
        <v>39</v>
      </c>
      <c r="B33" s="3" t="s">
        <v>35</v>
      </c>
      <c r="C33" t="s">
        <v>24</v>
      </c>
      <c r="D33" t="s">
        <v>7</v>
      </c>
    </row>
    <row r="34" spans="1:4" x14ac:dyDescent="0.25">
      <c r="A34" s="3" t="s">
        <v>40</v>
      </c>
      <c r="B34" s="3" t="s">
        <v>35</v>
      </c>
      <c r="C34" t="s">
        <v>24</v>
      </c>
      <c r="D34" t="s">
        <v>7</v>
      </c>
    </row>
    <row r="35" spans="1:4" x14ac:dyDescent="0.25">
      <c r="A35" s="3" t="s">
        <v>41</v>
      </c>
      <c r="B35" s="3" t="s">
        <v>35</v>
      </c>
      <c r="C35" t="s">
        <v>24</v>
      </c>
      <c r="D35" t="s">
        <v>7</v>
      </c>
    </row>
    <row r="36" spans="1:4" x14ac:dyDescent="0.25">
      <c r="A36" s="3" t="s">
        <v>46</v>
      </c>
      <c r="B36" s="3" t="s">
        <v>35</v>
      </c>
      <c r="C36" t="s">
        <v>24</v>
      </c>
      <c r="D36" t="s">
        <v>7</v>
      </c>
    </row>
    <row r="37" spans="1:4" x14ac:dyDescent="0.25">
      <c r="A37" s="3" t="s">
        <v>47</v>
      </c>
      <c r="B37" s="3" t="s">
        <v>35</v>
      </c>
      <c r="C37" t="s">
        <v>24</v>
      </c>
      <c r="D37" t="s">
        <v>48</v>
      </c>
    </row>
    <row r="38" spans="1:4" x14ac:dyDescent="0.25">
      <c r="A38" s="3" t="s">
        <v>61</v>
      </c>
      <c r="B38" s="3" t="s">
        <v>35</v>
      </c>
      <c r="C38" t="s">
        <v>24</v>
      </c>
      <c r="D38" t="s">
        <v>7</v>
      </c>
    </row>
  </sheetData>
  <phoneticPr fontId="3" type="noConversion"/>
  <pageMargins left="0.75" right="0.75" top="1" bottom="1" header="0.5" footer="0.5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74"/>
  <sheetViews>
    <sheetView topLeftCell="A97" workbookViewId="0">
      <selection activeCell="L24" sqref="L24"/>
    </sheetView>
  </sheetViews>
  <sheetFormatPr defaultColWidth="9" defaultRowHeight="15.6" x14ac:dyDescent="0.25"/>
  <cols>
    <col min="2" max="2" width="17" customWidth="1"/>
    <col min="3" max="3" width="24.09765625" customWidth="1"/>
    <col min="4" max="4" width="21.09765625" customWidth="1"/>
    <col min="5" max="5" width="16.69921875" customWidth="1"/>
    <col min="6" max="6" width="17.5" customWidth="1"/>
    <col min="7" max="7" width="20.5" customWidth="1"/>
    <col min="8" max="8" width="18.19921875" customWidth="1"/>
    <col min="9" max="9" width="13.69921875" bestFit="1" customWidth="1"/>
    <col min="10" max="10" width="10.8984375" customWidth="1"/>
  </cols>
  <sheetData>
    <row r="1" spans="1:10" x14ac:dyDescent="0.25">
      <c r="A1" s="30" t="s">
        <v>395</v>
      </c>
    </row>
    <row r="2" spans="1:10" x14ac:dyDescent="0.25">
      <c r="A2" s="30" t="s">
        <v>290</v>
      </c>
    </row>
    <row r="5" spans="1:10" x14ac:dyDescent="0.25">
      <c r="A5" s="34" t="s">
        <v>117</v>
      </c>
      <c r="B5" s="34" t="s">
        <v>396</v>
      </c>
      <c r="C5" s="34" t="s">
        <v>397</v>
      </c>
      <c r="D5" s="35" t="s">
        <v>398</v>
      </c>
      <c r="E5" s="35" t="s">
        <v>399</v>
      </c>
      <c r="F5" s="35" t="s">
        <v>400</v>
      </c>
      <c r="G5" s="36" t="s">
        <v>401</v>
      </c>
      <c r="H5" t="s">
        <v>402</v>
      </c>
      <c r="I5" t="s">
        <v>403</v>
      </c>
      <c r="J5" t="s">
        <v>404</v>
      </c>
    </row>
    <row r="6" spans="1:10" x14ac:dyDescent="0.25">
      <c r="A6" s="34" t="s">
        <v>405</v>
      </c>
      <c r="B6" s="34" t="s">
        <v>379</v>
      </c>
      <c r="C6" s="34">
        <v>12495</v>
      </c>
      <c r="D6" s="35">
        <v>20616</v>
      </c>
      <c r="E6" s="35">
        <v>1.649939</v>
      </c>
      <c r="F6" s="35">
        <v>2594380.96</v>
      </c>
      <c r="G6" s="36">
        <v>1661199.3322000001</v>
      </c>
      <c r="H6">
        <f>F6/$F$58</f>
        <v>0.11216811213169786</v>
      </c>
      <c r="I6">
        <f>G6/F6</f>
        <v>0.64030663106624097</v>
      </c>
      <c r="J6">
        <f>C6/$C$58</f>
        <v>5.1345587238186816E-2</v>
      </c>
    </row>
    <row r="7" spans="1:10" x14ac:dyDescent="0.25">
      <c r="A7" s="37"/>
      <c r="B7" s="38" t="s">
        <v>309</v>
      </c>
      <c r="C7" s="38">
        <v>2174</v>
      </c>
      <c r="D7">
        <v>4256</v>
      </c>
      <c r="E7">
        <v>1.957681</v>
      </c>
      <c r="F7">
        <v>284427.77</v>
      </c>
      <c r="G7" s="39">
        <v>79658.06</v>
      </c>
      <c r="H7">
        <f t="shared" ref="H7:H57" si="0">F7/$F$58</f>
        <v>1.2297240262944565E-2</v>
      </c>
      <c r="I7">
        <f t="shared" ref="I7:I70" si="1">G7/F7</f>
        <v>0.28006428486219892</v>
      </c>
      <c r="J7">
        <f t="shared" ref="J7:J57" si="2">C7/$C$58</f>
        <v>8.9335979716541128E-3</v>
      </c>
    </row>
    <row r="8" spans="1:10" x14ac:dyDescent="0.25">
      <c r="A8" s="37"/>
      <c r="B8" s="38" t="s">
        <v>307</v>
      </c>
      <c r="C8" s="38">
        <v>8839</v>
      </c>
      <c r="D8">
        <v>16379</v>
      </c>
      <c r="E8">
        <v>1.853037</v>
      </c>
      <c r="F8">
        <v>1165741.8600000001</v>
      </c>
      <c r="G8" s="39">
        <v>393703.19</v>
      </c>
      <c r="H8">
        <f t="shared" si="0"/>
        <v>5.0400872379626947E-2</v>
      </c>
      <c r="I8">
        <f t="shared" si="1"/>
        <v>0.33772759090936305</v>
      </c>
      <c r="J8">
        <f t="shared" si="2"/>
        <v>3.6322020456049084E-2</v>
      </c>
    </row>
    <row r="9" spans="1:10" x14ac:dyDescent="0.25">
      <c r="A9" s="37"/>
      <c r="B9" s="38" t="s">
        <v>303</v>
      </c>
      <c r="C9" s="38">
        <v>3387</v>
      </c>
      <c r="D9">
        <v>6258</v>
      </c>
      <c r="E9">
        <v>1.8476520000000001</v>
      </c>
      <c r="F9">
        <v>297825.90999999997</v>
      </c>
      <c r="G9" s="39">
        <v>73323.600000000006</v>
      </c>
      <c r="H9">
        <f t="shared" si="0"/>
        <v>1.2876509110907503E-2</v>
      </c>
      <c r="I9">
        <f t="shared" si="1"/>
        <v>0.24619617547714373</v>
      </c>
      <c r="J9">
        <f t="shared" si="2"/>
        <v>1.3918167585093138E-2</v>
      </c>
    </row>
    <row r="10" spans="1:10" x14ac:dyDescent="0.25">
      <c r="A10" s="37"/>
      <c r="B10" s="38" t="s">
        <v>301</v>
      </c>
      <c r="C10" s="38">
        <v>1962</v>
      </c>
      <c r="D10">
        <v>3048</v>
      </c>
      <c r="E10">
        <v>1.5535159999999999</v>
      </c>
      <c r="F10">
        <v>147079.97</v>
      </c>
      <c r="G10" s="39">
        <v>36026.449999999997</v>
      </c>
      <c r="H10">
        <f t="shared" si="0"/>
        <v>6.3590054127157783E-3</v>
      </c>
      <c r="I10">
        <f t="shared" si="1"/>
        <v>0.24494463794084265</v>
      </c>
      <c r="J10">
        <f t="shared" si="2"/>
        <v>8.0624283442435E-3</v>
      </c>
    </row>
    <row r="11" spans="1:10" x14ac:dyDescent="0.25">
      <c r="A11" s="37"/>
      <c r="B11" s="38" t="s">
        <v>371</v>
      </c>
      <c r="C11" s="38">
        <v>2337</v>
      </c>
      <c r="D11">
        <v>3819</v>
      </c>
      <c r="E11">
        <v>1.6341460000000001</v>
      </c>
      <c r="F11">
        <v>213555.47</v>
      </c>
      <c r="G11" s="39">
        <v>92531.65</v>
      </c>
      <c r="H11">
        <f t="shared" si="0"/>
        <v>9.2330749703379879E-3</v>
      </c>
      <c r="I11">
        <f t="shared" si="1"/>
        <v>0.43329093841520422</v>
      </c>
      <c r="J11">
        <f t="shared" si="2"/>
        <v>9.6034123549934049E-3</v>
      </c>
    </row>
    <row r="12" spans="1:10" x14ac:dyDescent="0.25">
      <c r="A12" s="37"/>
      <c r="B12" s="38" t="s">
        <v>370</v>
      </c>
      <c r="C12" s="38">
        <v>4958</v>
      </c>
      <c r="D12">
        <v>7404</v>
      </c>
      <c r="E12">
        <v>1.493344</v>
      </c>
      <c r="F12">
        <v>292821.2</v>
      </c>
      <c r="G12" s="39">
        <v>151874.5</v>
      </c>
      <c r="H12">
        <f t="shared" si="0"/>
        <v>1.2660130375046512E-2</v>
      </c>
      <c r="I12">
        <f t="shared" si="1"/>
        <v>0.5186595096256692</v>
      </c>
      <c r="J12">
        <f t="shared" si="2"/>
        <v>2.0373863267461403E-2</v>
      </c>
    </row>
    <row r="13" spans="1:10" x14ac:dyDescent="0.25">
      <c r="A13" s="37"/>
      <c r="B13" s="38" t="s">
        <v>319</v>
      </c>
      <c r="C13" s="38">
        <v>3407</v>
      </c>
      <c r="D13">
        <v>7259</v>
      </c>
      <c r="E13">
        <v>2.1306129999999999</v>
      </c>
      <c r="F13">
        <v>1100012.31</v>
      </c>
      <c r="G13" s="39">
        <v>267565.92</v>
      </c>
      <c r="H13">
        <f t="shared" si="0"/>
        <v>4.7559053985012284E-2</v>
      </c>
      <c r="I13">
        <f t="shared" si="1"/>
        <v>0.24323902338874731</v>
      </c>
      <c r="J13">
        <f t="shared" si="2"/>
        <v>1.4000353398999799E-2</v>
      </c>
    </row>
    <row r="14" spans="1:10" x14ac:dyDescent="0.25">
      <c r="A14" s="37"/>
      <c r="B14" s="38" t="s">
        <v>317</v>
      </c>
      <c r="C14" s="38">
        <v>383</v>
      </c>
      <c r="D14">
        <v>691</v>
      </c>
      <c r="E14">
        <v>1.8041769999999999</v>
      </c>
      <c r="F14">
        <v>7762.51</v>
      </c>
      <c r="G14" s="39">
        <v>-1281.24</v>
      </c>
      <c r="H14">
        <f t="shared" si="0"/>
        <v>3.3561227342010172E-4</v>
      </c>
      <c r="I14">
        <f t="shared" si="1"/>
        <v>-0.16505485983270873</v>
      </c>
      <c r="J14">
        <f t="shared" si="2"/>
        <v>1.5738583363125692E-3</v>
      </c>
    </row>
    <row r="15" spans="1:10" x14ac:dyDescent="0.25">
      <c r="A15" s="37"/>
      <c r="B15" s="38" t="s">
        <v>383</v>
      </c>
      <c r="C15" s="38">
        <v>2030</v>
      </c>
      <c r="D15">
        <v>2443</v>
      </c>
      <c r="E15">
        <v>1.2034480000000001</v>
      </c>
      <c r="F15">
        <v>67923.63</v>
      </c>
      <c r="G15" s="39">
        <v>32244.09</v>
      </c>
      <c r="H15">
        <f t="shared" si="0"/>
        <v>2.9366794868213794E-3</v>
      </c>
      <c r="I15">
        <f t="shared" si="1"/>
        <v>0.47471093638546702</v>
      </c>
      <c r="J15">
        <f t="shared" si="2"/>
        <v>8.341860111526149E-3</v>
      </c>
    </row>
    <row r="16" spans="1:10" x14ac:dyDescent="0.25">
      <c r="A16" s="37"/>
      <c r="B16" s="38" t="s">
        <v>339</v>
      </c>
      <c r="C16" s="38">
        <v>633</v>
      </c>
      <c r="D16">
        <v>1341</v>
      </c>
      <c r="E16">
        <v>2.1184829999999999</v>
      </c>
      <c r="F16">
        <v>77140.3</v>
      </c>
      <c r="G16" s="39">
        <v>7667.27</v>
      </c>
      <c r="H16">
        <f t="shared" si="0"/>
        <v>3.3351623966099463E-3</v>
      </c>
      <c r="I16">
        <f t="shared" si="1"/>
        <v>9.9393831758497184E-2</v>
      </c>
      <c r="J16">
        <f t="shared" si="2"/>
        <v>2.6011810101458387E-3</v>
      </c>
    </row>
    <row r="17" spans="1:10" x14ac:dyDescent="0.25">
      <c r="A17" s="37"/>
      <c r="B17" s="38" t="s">
        <v>378</v>
      </c>
      <c r="C17" s="38">
        <v>8810</v>
      </c>
      <c r="D17">
        <v>14753</v>
      </c>
      <c r="E17">
        <v>1.674574</v>
      </c>
      <c r="F17">
        <v>628506.29</v>
      </c>
      <c r="G17" s="39">
        <v>206786.44219999999</v>
      </c>
      <c r="H17">
        <f t="shared" si="0"/>
        <v>2.7173481882243469E-2</v>
      </c>
      <c r="I17">
        <f t="shared" si="1"/>
        <v>0.32901252619126531</v>
      </c>
      <c r="J17">
        <f t="shared" si="2"/>
        <v>3.6202851025884421E-2</v>
      </c>
    </row>
    <row r="18" spans="1:10" x14ac:dyDescent="0.25">
      <c r="A18" s="37"/>
      <c r="B18" s="38" t="s">
        <v>377</v>
      </c>
      <c r="C18" s="38">
        <v>1729</v>
      </c>
      <c r="D18">
        <v>2077</v>
      </c>
      <c r="E18">
        <v>1.2012719999999999</v>
      </c>
      <c r="F18">
        <v>100691.23</v>
      </c>
      <c r="G18" s="39">
        <v>30970.02</v>
      </c>
      <c r="H18">
        <f t="shared" si="0"/>
        <v>4.3533873210812417E-3</v>
      </c>
      <c r="I18">
        <f t="shared" si="1"/>
        <v>0.30757415516723752</v>
      </c>
      <c r="J18">
        <f t="shared" si="2"/>
        <v>7.1049636122308924E-3</v>
      </c>
    </row>
    <row r="19" spans="1:10" x14ac:dyDescent="0.25">
      <c r="A19" s="37"/>
      <c r="B19" s="38" t="s">
        <v>311</v>
      </c>
      <c r="C19" s="38">
        <v>934</v>
      </c>
      <c r="D19">
        <v>1152</v>
      </c>
      <c r="E19">
        <v>1.2334039999999999</v>
      </c>
      <c r="F19">
        <v>1068789.8700000001</v>
      </c>
      <c r="G19" s="39">
        <v>423344.54470000003</v>
      </c>
      <c r="H19">
        <f t="shared" si="0"/>
        <v>4.6209151173921194E-2</v>
      </c>
      <c r="I19">
        <f t="shared" si="1"/>
        <v>0.39609707818432072</v>
      </c>
      <c r="J19">
        <f t="shared" si="2"/>
        <v>3.8380775094410953E-3</v>
      </c>
    </row>
    <row r="20" spans="1:10" x14ac:dyDescent="0.25">
      <c r="A20" s="37"/>
      <c r="B20" s="38" t="s">
        <v>329</v>
      </c>
      <c r="C20" s="38">
        <v>1442</v>
      </c>
      <c r="D20">
        <v>4262</v>
      </c>
      <c r="E20">
        <v>2.9556170000000002</v>
      </c>
      <c r="F20">
        <v>529037.78</v>
      </c>
      <c r="G20" s="39">
        <v>40652.68</v>
      </c>
      <c r="H20">
        <f t="shared" si="0"/>
        <v>2.2872958884551986E-2</v>
      </c>
      <c r="I20">
        <f t="shared" si="1"/>
        <v>7.6842678418921229E-2</v>
      </c>
      <c r="J20">
        <f t="shared" si="2"/>
        <v>5.9255971826702994E-3</v>
      </c>
    </row>
    <row r="21" spans="1:10" x14ac:dyDescent="0.25">
      <c r="A21" s="37"/>
      <c r="B21" s="38" t="s">
        <v>327</v>
      </c>
      <c r="C21" s="38">
        <v>5</v>
      </c>
      <c r="D21">
        <v>9</v>
      </c>
      <c r="E21">
        <v>1.8</v>
      </c>
      <c r="F21">
        <v>497.58</v>
      </c>
      <c r="G21" s="39">
        <v>20.149999999999999</v>
      </c>
      <c r="H21">
        <f t="shared" si="0"/>
        <v>2.1512881143905026E-5</v>
      </c>
      <c r="I21">
        <f t="shared" si="1"/>
        <v>4.0496000643112665E-2</v>
      </c>
      <c r="J21">
        <f t="shared" si="2"/>
        <v>2.0546453476665394E-5</v>
      </c>
    </row>
    <row r="22" spans="1:10" x14ac:dyDescent="0.25">
      <c r="A22" s="37"/>
      <c r="B22" s="38" t="s">
        <v>367</v>
      </c>
      <c r="C22" s="38">
        <v>565</v>
      </c>
      <c r="D22">
        <v>818</v>
      </c>
      <c r="E22">
        <v>1.4477869999999999</v>
      </c>
      <c r="F22">
        <v>7093.16</v>
      </c>
      <c r="G22" s="39">
        <v>1168.6300000000001</v>
      </c>
      <c r="H22">
        <f t="shared" si="0"/>
        <v>3.0667291292797418E-4</v>
      </c>
      <c r="I22">
        <f t="shared" si="1"/>
        <v>0.16475449588053845</v>
      </c>
      <c r="J22">
        <f t="shared" si="2"/>
        <v>2.3217492428631893E-3</v>
      </c>
    </row>
    <row r="23" spans="1:10" x14ac:dyDescent="0.25">
      <c r="A23" s="37"/>
      <c r="B23" s="38" t="s">
        <v>366</v>
      </c>
      <c r="C23" s="38">
        <v>13498</v>
      </c>
      <c r="D23">
        <v>28296</v>
      </c>
      <c r="E23">
        <v>2.0963099999999999</v>
      </c>
      <c r="F23">
        <v>504475.92</v>
      </c>
      <c r="G23" s="39">
        <v>235655.99</v>
      </c>
      <c r="H23">
        <f t="shared" si="0"/>
        <v>2.1811026381530891E-2</v>
      </c>
      <c r="I23">
        <f t="shared" si="1"/>
        <v>0.46713030425713875</v>
      </c>
      <c r="J23">
        <f t="shared" si="2"/>
        <v>5.5467205805605893E-2</v>
      </c>
    </row>
    <row r="24" spans="1:10" x14ac:dyDescent="0.25">
      <c r="A24" s="37"/>
      <c r="B24" s="38" t="s">
        <v>361</v>
      </c>
      <c r="C24" s="38">
        <v>15116</v>
      </c>
      <c r="D24">
        <v>34932</v>
      </c>
      <c r="E24">
        <v>2.3109280000000001</v>
      </c>
      <c r="F24">
        <v>705863.69</v>
      </c>
      <c r="G24" s="39">
        <v>410603.45</v>
      </c>
      <c r="H24">
        <f t="shared" si="0"/>
        <v>3.0518030601648424E-2</v>
      </c>
      <c r="I24">
        <f t="shared" si="1"/>
        <v>0.58170360059178006</v>
      </c>
      <c r="J24">
        <f t="shared" si="2"/>
        <v>6.2116038150654813E-2</v>
      </c>
    </row>
    <row r="25" spans="1:10" x14ac:dyDescent="0.25">
      <c r="A25" s="37"/>
      <c r="B25" s="38" t="s">
        <v>387</v>
      </c>
      <c r="C25" s="38">
        <v>102</v>
      </c>
      <c r="D25">
        <v>116</v>
      </c>
      <c r="E25">
        <v>1.137254</v>
      </c>
      <c r="F25">
        <v>1830.77</v>
      </c>
      <c r="G25" s="39">
        <v>1558.28</v>
      </c>
      <c r="H25">
        <f t="shared" si="0"/>
        <v>7.9153377169152714E-5</v>
      </c>
      <c r="I25">
        <f t="shared" si="1"/>
        <v>0.85116098690714836</v>
      </c>
      <c r="J25">
        <f t="shared" si="2"/>
        <v>4.1914765092397399E-4</v>
      </c>
    </row>
    <row r="26" spans="1:10" x14ac:dyDescent="0.25">
      <c r="A26" s="37"/>
      <c r="B26" s="38" t="s">
        <v>365</v>
      </c>
      <c r="C26" s="38">
        <v>348</v>
      </c>
      <c r="D26">
        <v>489</v>
      </c>
      <c r="E26">
        <v>1.4051720000000001</v>
      </c>
      <c r="F26">
        <v>18031.2</v>
      </c>
      <c r="G26" s="39">
        <v>5491.3</v>
      </c>
      <c r="H26">
        <f t="shared" si="0"/>
        <v>7.7957928872137208E-4</v>
      </c>
      <c r="I26">
        <f t="shared" si="1"/>
        <v>0.30454434535693686</v>
      </c>
      <c r="J26">
        <f t="shared" si="2"/>
        <v>1.4300331619759112E-3</v>
      </c>
    </row>
    <row r="27" spans="1:10" x14ac:dyDescent="0.25">
      <c r="A27" s="37"/>
      <c r="B27" s="38" t="s">
        <v>363</v>
      </c>
      <c r="C27" s="38">
        <v>1659</v>
      </c>
      <c r="D27">
        <v>2098</v>
      </c>
      <c r="E27">
        <v>1.2646170000000001</v>
      </c>
      <c r="F27">
        <v>32049.52</v>
      </c>
      <c r="G27" s="39">
        <v>20008.72</v>
      </c>
      <c r="H27">
        <f t="shared" si="0"/>
        <v>1.385661631253682E-3</v>
      </c>
      <c r="I27">
        <f t="shared" si="1"/>
        <v>0.62430638586786946</v>
      </c>
      <c r="J27">
        <f t="shared" si="2"/>
        <v>6.817313263557577E-3</v>
      </c>
    </row>
    <row r="28" spans="1:10" x14ac:dyDescent="0.25">
      <c r="A28" s="37"/>
      <c r="B28" s="38" t="s">
        <v>353</v>
      </c>
      <c r="C28" s="38">
        <v>2836</v>
      </c>
      <c r="D28">
        <v>6200</v>
      </c>
      <c r="E28">
        <v>2.1861769999999998</v>
      </c>
      <c r="F28">
        <v>416801.27</v>
      </c>
      <c r="G28" s="39">
        <v>81646.2</v>
      </c>
      <c r="H28">
        <f t="shared" si="0"/>
        <v>1.8020411154263973E-2</v>
      </c>
      <c r="I28">
        <f t="shared" si="1"/>
        <v>0.19588759890294957</v>
      </c>
      <c r="J28">
        <f t="shared" si="2"/>
        <v>1.1653948411964611E-2</v>
      </c>
    </row>
    <row r="29" spans="1:10" x14ac:dyDescent="0.25">
      <c r="A29" s="37"/>
      <c r="B29" s="38" t="s">
        <v>351</v>
      </c>
      <c r="C29" s="38">
        <v>24</v>
      </c>
      <c r="D29">
        <v>29</v>
      </c>
      <c r="E29">
        <v>1.2083330000000001</v>
      </c>
      <c r="F29">
        <v>1032.8499999999999</v>
      </c>
      <c r="G29" s="39">
        <v>750.09</v>
      </c>
      <c r="H29">
        <f t="shared" si="0"/>
        <v>4.4655290183452522E-5</v>
      </c>
      <c r="I29">
        <f t="shared" si="1"/>
        <v>0.72623323812751139</v>
      </c>
      <c r="J29">
        <f t="shared" si="2"/>
        <v>9.8622976687993887E-5</v>
      </c>
    </row>
    <row r="30" spans="1:10" x14ac:dyDescent="0.25">
      <c r="A30" s="37"/>
      <c r="B30" s="38" t="s">
        <v>355</v>
      </c>
      <c r="C30" s="38">
        <v>182</v>
      </c>
      <c r="D30">
        <v>213</v>
      </c>
      <c r="E30">
        <v>1.170329</v>
      </c>
      <c r="F30">
        <v>22567.47</v>
      </c>
      <c r="G30" s="39">
        <v>174.99</v>
      </c>
      <c r="H30">
        <f t="shared" si="0"/>
        <v>9.7570501191495318E-4</v>
      </c>
      <c r="I30">
        <f t="shared" si="1"/>
        <v>7.7540814278250951E-3</v>
      </c>
      <c r="J30">
        <f t="shared" si="2"/>
        <v>7.4789090655062035E-4</v>
      </c>
    </row>
    <row r="31" spans="1:10" x14ac:dyDescent="0.25">
      <c r="A31" s="37"/>
      <c r="B31" s="38" t="s">
        <v>337</v>
      </c>
      <c r="C31" s="38">
        <v>406</v>
      </c>
      <c r="D31">
        <v>624</v>
      </c>
      <c r="E31">
        <v>1.536945</v>
      </c>
      <c r="F31">
        <v>30452.560000000001</v>
      </c>
      <c r="G31" s="39">
        <v>13724.48</v>
      </c>
      <c r="H31">
        <f t="shared" si="0"/>
        <v>1.316617034060124E-3</v>
      </c>
      <c r="I31">
        <f t="shared" si="1"/>
        <v>0.45068394906700782</v>
      </c>
      <c r="J31">
        <f t="shared" si="2"/>
        <v>1.6683720223052299E-3</v>
      </c>
    </row>
    <row r="32" spans="1:10" x14ac:dyDescent="0.25">
      <c r="A32" s="37"/>
      <c r="B32" s="38" t="s">
        <v>335</v>
      </c>
      <c r="C32" s="38">
        <v>440</v>
      </c>
      <c r="D32">
        <v>616</v>
      </c>
      <c r="E32">
        <v>1.4</v>
      </c>
      <c r="F32">
        <v>18645.66</v>
      </c>
      <c r="G32" s="39">
        <v>10703.44</v>
      </c>
      <c r="H32">
        <f t="shared" si="0"/>
        <v>8.061454789775799E-4</v>
      </c>
      <c r="I32">
        <f t="shared" si="1"/>
        <v>0.57404457659315899</v>
      </c>
      <c r="J32">
        <f t="shared" si="2"/>
        <v>1.8080879059465546E-3</v>
      </c>
    </row>
    <row r="33" spans="1:10" x14ac:dyDescent="0.25">
      <c r="A33" s="37"/>
      <c r="B33" s="38" t="s">
        <v>357</v>
      </c>
      <c r="C33" s="38">
        <v>2439</v>
      </c>
      <c r="D33">
        <v>2991</v>
      </c>
      <c r="E33">
        <v>1.2263219999999999</v>
      </c>
      <c r="F33">
        <v>63607.53</v>
      </c>
      <c r="G33" s="39">
        <v>8619.51</v>
      </c>
      <c r="H33">
        <f t="shared" si="0"/>
        <v>2.7500728179335452E-3</v>
      </c>
      <c r="I33">
        <f t="shared" si="1"/>
        <v>0.13551084282002462</v>
      </c>
      <c r="J33">
        <f t="shared" si="2"/>
        <v>1.0022560005917379E-2</v>
      </c>
    </row>
    <row r="34" spans="1:10" x14ac:dyDescent="0.25">
      <c r="A34" s="37"/>
      <c r="B34" s="38" t="s">
        <v>376</v>
      </c>
      <c r="C34" s="38">
        <v>1396</v>
      </c>
      <c r="D34">
        <v>2988</v>
      </c>
      <c r="E34">
        <v>2.1404010000000002</v>
      </c>
      <c r="F34">
        <v>289311.12</v>
      </c>
      <c r="G34" s="39">
        <v>30650.43</v>
      </c>
      <c r="H34">
        <f t="shared" si="0"/>
        <v>1.2508371996804624E-2</v>
      </c>
      <c r="I34">
        <f t="shared" si="1"/>
        <v>0.10594279957161688</v>
      </c>
      <c r="J34">
        <f t="shared" si="2"/>
        <v>5.7365698106849779E-3</v>
      </c>
    </row>
    <row r="35" spans="1:10" x14ac:dyDescent="0.25">
      <c r="A35" s="37"/>
      <c r="B35" s="38" t="s">
        <v>375</v>
      </c>
      <c r="C35" s="38">
        <v>79</v>
      </c>
      <c r="D35">
        <v>100</v>
      </c>
      <c r="E35">
        <v>1.265822</v>
      </c>
      <c r="F35">
        <v>26448.49</v>
      </c>
      <c r="G35" s="39">
        <v>12625.95</v>
      </c>
      <c r="H35">
        <f t="shared" si="0"/>
        <v>1.1435009883953549E-3</v>
      </c>
      <c r="I35">
        <f t="shared" si="1"/>
        <v>0.47737885981392508</v>
      </c>
      <c r="J35">
        <f t="shared" si="2"/>
        <v>3.2463396493131319E-4</v>
      </c>
    </row>
    <row r="36" spans="1:10" x14ac:dyDescent="0.25">
      <c r="A36" s="37"/>
      <c r="B36" s="38" t="s">
        <v>343</v>
      </c>
      <c r="C36" s="38">
        <v>2967</v>
      </c>
      <c r="D36">
        <v>4398</v>
      </c>
      <c r="E36">
        <v>1.482305</v>
      </c>
      <c r="F36">
        <v>123796.98</v>
      </c>
      <c r="G36" s="39">
        <v>26981.43</v>
      </c>
      <c r="H36">
        <f t="shared" si="0"/>
        <v>5.352364879445291E-3</v>
      </c>
      <c r="I36">
        <f t="shared" si="1"/>
        <v>0.21794901620378784</v>
      </c>
      <c r="J36">
        <f t="shared" si="2"/>
        <v>1.2192265493053245E-2</v>
      </c>
    </row>
    <row r="37" spans="1:10" x14ac:dyDescent="0.25">
      <c r="A37" s="37"/>
      <c r="B37" s="38" t="s">
        <v>341</v>
      </c>
      <c r="C37" s="38">
        <v>10229</v>
      </c>
      <c r="D37">
        <v>17827</v>
      </c>
      <c r="E37">
        <v>1.7427900000000001</v>
      </c>
      <c r="F37">
        <v>307678.40999999997</v>
      </c>
      <c r="G37" s="39">
        <v>181069.11</v>
      </c>
      <c r="H37">
        <f t="shared" si="0"/>
        <v>1.3302482143325052E-2</v>
      </c>
      <c r="I37">
        <f t="shared" si="1"/>
        <v>0.58850118862743739</v>
      </c>
      <c r="J37">
        <f t="shared" si="2"/>
        <v>4.2033934522562058E-2</v>
      </c>
    </row>
    <row r="38" spans="1:10" x14ac:dyDescent="0.25">
      <c r="A38" s="37"/>
      <c r="B38" s="38" t="s">
        <v>333</v>
      </c>
      <c r="C38" s="38">
        <v>3348</v>
      </c>
      <c r="D38">
        <v>6499</v>
      </c>
      <c r="E38">
        <v>1.9411579999999999</v>
      </c>
      <c r="F38">
        <v>317963.15999999997</v>
      </c>
      <c r="G38" s="39">
        <v>52379.62</v>
      </c>
      <c r="H38">
        <f t="shared" si="0"/>
        <v>1.3747143513044046E-2</v>
      </c>
      <c r="I38">
        <f t="shared" si="1"/>
        <v>0.16473487054286418</v>
      </c>
      <c r="J38">
        <f t="shared" si="2"/>
        <v>1.3757905247975146E-2</v>
      </c>
    </row>
    <row r="39" spans="1:10" x14ac:dyDescent="0.25">
      <c r="A39" s="37"/>
      <c r="B39" s="38" t="s">
        <v>331</v>
      </c>
      <c r="C39" s="38">
        <v>9479</v>
      </c>
      <c r="D39">
        <v>17215</v>
      </c>
      <c r="E39">
        <v>1.816119</v>
      </c>
      <c r="F39">
        <v>395343.46</v>
      </c>
      <c r="G39" s="39">
        <v>197606.62</v>
      </c>
      <c r="H39">
        <f t="shared" si="0"/>
        <v>1.7092682314402051E-2</v>
      </c>
      <c r="I39">
        <f t="shared" si="1"/>
        <v>0.49983530775999174</v>
      </c>
      <c r="J39">
        <f t="shared" si="2"/>
        <v>3.8951966501062252E-2</v>
      </c>
    </row>
    <row r="40" spans="1:10" x14ac:dyDescent="0.25">
      <c r="A40" s="37"/>
      <c r="B40" s="38" t="s">
        <v>359</v>
      </c>
      <c r="C40" s="38">
        <v>6290</v>
      </c>
      <c r="D40">
        <v>8604</v>
      </c>
      <c r="E40">
        <v>1.367885</v>
      </c>
      <c r="F40">
        <v>96603.02</v>
      </c>
      <c r="G40" s="39">
        <v>12563.88</v>
      </c>
      <c r="H40">
        <f t="shared" si="0"/>
        <v>4.1766334808518834E-3</v>
      </c>
      <c r="I40">
        <f t="shared" si="1"/>
        <v>0.130056803607175</v>
      </c>
      <c r="J40">
        <f t="shared" si="2"/>
        <v>2.5847438473645064E-2</v>
      </c>
    </row>
    <row r="41" spans="1:10" x14ac:dyDescent="0.25">
      <c r="A41" s="37"/>
      <c r="B41" s="38" t="s">
        <v>325</v>
      </c>
      <c r="C41" s="38">
        <v>2480</v>
      </c>
      <c r="D41">
        <v>7678</v>
      </c>
      <c r="E41">
        <v>3.0959669999999999</v>
      </c>
      <c r="F41">
        <v>600424.78</v>
      </c>
      <c r="G41" s="39">
        <v>137060.57</v>
      </c>
      <c r="H41">
        <f t="shared" si="0"/>
        <v>2.595937724184116E-2</v>
      </c>
      <c r="I41">
        <f t="shared" si="1"/>
        <v>0.22827267388930883</v>
      </c>
      <c r="J41">
        <f t="shared" si="2"/>
        <v>1.0191040924426034E-2</v>
      </c>
    </row>
    <row r="42" spans="1:10" x14ac:dyDescent="0.25">
      <c r="A42" s="37"/>
      <c r="B42" s="38" t="s">
        <v>373</v>
      </c>
      <c r="C42" s="38">
        <v>9641</v>
      </c>
      <c r="D42">
        <v>16456</v>
      </c>
      <c r="E42">
        <v>1.7068760000000001</v>
      </c>
      <c r="F42">
        <v>423590.11</v>
      </c>
      <c r="G42" s="39">
        <v>148668.97760000001</v>
      </c>
      <c r="H42">
        <f t="shared" si="0"/>
        <v>1.8313926785971414E-2</v>
      </c>
      <c r="I42">
        <f t="shared" si="1"/>
        <v>0.35097367499916376</v>
      </c>
      <c r="J42">
        <f t="shared" si="2"/>
        <v>3.9617671593706209E-2</v>
      </c>
    </row>
    <row r="43" spans="1:10" x14ac:dyDescent="0.25">
      <c r="A43" s="37"/>
      <c r="B43" s="38" t="s">
        <v>372</v>
      </c>
      <c r="C43" s="38">
        <v>19722</v>
      </c>
      <c r="D43">
        <v>45694</v>
      </c>
      <c r="E43">
        <v>2.3169040000000001</v>
      </c>
      <c r="F43">
        <v>1011358.09</v>
      </c>
      <c r="G43" s="39">
        <v>380004.0232</v>
      </c>
      <c r="H43">
        <f t="shared" si="0"/>
        <v>4.372608702941598E-2</v>
      </c>
      <c r="I43">
        <f t="shared" si="1"/>
        <v>0.37573637562932827</v>
      </c>
      <c r="J43">
        <f t="shared" si="2"/>
        <v>8.1043431093358972E-2</v>
      </c>
    </row>
    <row r="44" spans="1:10" x14ac:dyDescent="0.25">
      <c r="A44" s="37"/>
      <c r="B44" s="38" t="s">
        <v>323</v>
      </c>
      <c r="C44" s="38">
        <v>797</v>
      </c>
      <c r="D44">
        <v>1362</v>
      </c>
      <c r="E44">
        <v>1.7089080000000001</v>
      </c>
      <c r="F44">
        <v>35435.99</v>
      </c>
      <c r="G44" s="39">
        <v>12515.42</v>
      </c>
      <c r="H44">
        <f t="shared" si="0"/>
        <v>1.5320757287001227E-3</v>
      </c>
      <c r="I44">
        <f t="shared" si="1"/>
        <v>0.35318386758772652</v>
      </c>
      <c r="J44">
        <f t="shared" si="2"/>
        <v>3.2751046841804636E-3</v>
      </c>
    </row>
    <row r="45" spans="1:10" x14ac:dyDescent="0.25">
      <c r="A45" s="37"/>
      <c r="B45" s="38" t="s">
        <v>321</v>
      </c>
      <c r="C45" s="38">
        <v>9778</v>
      </c>
      <c r="D45">
        <v>17778</v>
      </c>
      <c r="E45">
        <v>1.818163</v>
      </c>
      <c r="F45">
        <v>899938.28</v>
      </c>
      <c r="G45" s="39">
        <v>265500.90000000002</v>
      </c>
      <c r="H45">
        <f t="shared" si="0"/>
        <v>3.8908849339785209E-2</v>
      </c>
      <c r="I45">
        <f t="shared" si="1"/>
        <v>0.29502123190048102</v>
      </c>
      <c r="J45">
        <f t="shared" si="2"/>
        <v>4.0180644418966842E-2</v>
      </c>
    </row>
    <row r="46" spans="1:10" x14ac:dyDescent="0.25">
      <c r="A46" s="37"/>
      <c r="B46" s="38" t="s">
        <v>315</v>
      </c>
      <c r="C46" s="38">
        <v>4926</v>
      </c>
      <c r="D46">
        <v>9080</v>
      </c>
      <c r="E46">
        <v>1.84328</v>
      </c>
      <c r="F46">
        <v>431065.86</v>
      </c>
      <c r="G46" s="39">
        <v>168620.92</v>
      </c>
      <c r="H46">
        <f t="shared" si="0"/>
        <v>1.8637140985118383E-2</v>
      </c>
      <c r="I46">
        <f t="shared" si="1"/>
        <v>0.39117205895173424</v>
      </c>
      <c r="J46">
        <f t="shared" si="2"/>
        <v>2.0242365965210746E-2</v>
      </c>
    </row>
    <row r="47" spans="1:10" x14ac:dyDescent="0.25">
      <c r="A47" s="37"/>
      <c r="B47" s="38" t="s">
        <v>313</v>
      </c>
      <c r="C47" s="38">
        <v>8085</v>
      </c>
      <c r="D47">
        <v>14978</v>
      </c>
      <c r="E47">
        <v>1.8525659999999999</v>
      </c>
      <c r="F47">
        <v>363929.68</v>
      </c>
      <c r="G47" s="39">
        <v>115326.25599999999</v>
      </c>
      <c r="H47">
        <f t="shared" si="0"/>
        <v>1.5734506914625569E-2</v>
      </c>
      <c r="I47">
        <f t="shared" si="1"/>
        <v>0.3168915929033323</v>
      </c>
      <c r="J47">
        <f t="shared" si="2"/>
        <v>3.3223615271767939E-2</v>
      </c>
    </row>
    <row r="48" spans="1:10" x14ac:dyDescent="0.25">
      <c r="A48" s="37"/>
      <c r="B48" s="38" t="s">
        <v>381</v>
      </c>
      <c r="C48" s="38">
        <v>2984</v>
      </c>
      <c r="D48">
        <v>3968</v>
      </c>
      <c r="E48">
        <v>1.329758</v>
      </c>
      <c r="F48">
        <v>84365.66</v>
      </c>
      <c r="G48" s="39">
        <v>43866.37</v>
      </c>
      <c r="H48">
        <f t="shared" si="0"/>
        <v>3.6475509791533073E-3</v>
      </c>
      <c r="I48">
        <f t="shared" si="1"/>
        <v>0.5199552756417718</v>
      </c>
      <c r="J48">
        <f t="shared" si="2"/>
        <v>1.2262123434873906E-2</v>
      </c>
    </row>
    <row r="49" spans="1:10" x14ac:dyDescent="0.25">
      <c r="A49" s="37"/>
      <c r="B49" s="38" t="s">
        <v>380</v>
      </c>
      <c r="C49" s="38">
        <v>7263</v>
      </c>
      <c r="D49">
        <v>12279</v>
      </c>
      <c r="E49">
        <v>1.690623</v>
      </c>
      <c r="F49">
        <v>288061.32</v>
      </c>
      <c r="G49" s="39">
        <v>121141.73</v>
      </c>
      <c r="H49">
        <f t="shared" si="0"/>
        <v>1.2454336869079128E-2</v>
      </c>
      <c r="I49">
        <f t="shared" si="1"/>
        <v>0.42054146665716868</v>
      </c>
      <c r="J49">
        <f t="shared" si="2"/>
        <v>2.9845778320204151E-2</v>
      </c>
    </row>
    <row r="50" spans="1:10" x14ac:dyDescent="0.25">
      <c r="A50" s="37"/>
      <c r="B50" s="38" t="s">
        <v>345</v>
      </c>
      <c r="C50" s="38">
        <v>5647</v>
      </c>
      <c r="D50">
        <v>7840</v>
      </c>
      <c r="E50">
        <v>1.388347</v>
      </c>
      <c r="F50">
        <v>46941.01</v>
      </c>
      <c r="G50" s="39">
        <v>12850.03</v>
      </c>
      <c r="H50">
        <f t="shared" si="0"/>
        <v>2.0294954960104051E-3</v>
      </c>
      <c r="I50">
        <f t="shared" si="1"/>
        <v>0.27374847707793248</v>
      </c>
      <c r="J50">
        <f t="shared" si="2"/>
        <v>2.3205164556545893E-2</v>
      </c>
    </row>
    <row r="51" spans="1:10" x14ac:dyDescent="0.25">
      <c r="A51" s="37"/>
      <c r="B51" s="38" t="s">
        <v>369</v>
      </c>
      <c r="C51" s="38">
        <v>12207</v>
      </c>
      <c r="D51">
        <v>46997</v>
      </c>
      <c r="E51">
        <v>3.8500040000000002</v>
      </c>
      <c r="F51">
        <v>3638318.97</v>
      </c>
      <c r="G51" s="39">
        <v>501632.95</v>
      </c>
      <c r="H51">
        <f t="shared" si="0"/>
        <v>0.15730279264686073</v>
      </c>
      <c r="I51">
        <f t="shared" si="1"/>
        <v>0.13787492359417844</v>
      </c>
      <c r="J51">
        <f t="shared" si="2"/>
        <v>5.0162111517930888E-2</v>
      </c>
    </row>
    <row r="52" spans="1:10" x14ac:dyDescent="0.25">
      <c r="A52" s="37"/>
      <c r="B52" s="38" t="s">
        <v>368</v>
      </c>
      <c r="C52" s="38">
        <v>156</v>
      </c>
      <c r="D52">
        <v>269</v>
      </c>
      <c r="E52">
        <v>1.7243580000000001</v>
      </c>
      <c r="F52">
        <v>34011.17</v>
      </c>
      <c r="G52" s="39">
        <v>2133.4299999999998</v>
      </c>
      <c r="H52">
        <f t="shared" si="0"/>
        <v>1.4704736078121072E-3</v>
      </c>
      <c r="I52">
        <f t="shared" si="1"/>
        <v>6.2727333402526286E-2</v>
      </c>
      <c r="J52">
        <f t="shared" si="2"/>
        <v>6.4104934847196025E-4</v>
      </c>
    </row>
    <row r="53" spans="1:10" x14ac:dyDescent="0.25">
      <c r="A53" s="37"/>
      <c r="B53" s="38" t="s">
        <v>374</v>
      </c>
      <c r="C53" s="38">
        <v>16074</v>
      </c>
      <c r="D53">
        <v>31373</v>
      </c>
      <c r="E53">
        <v>1.9517850000000001</v>
      </c>
      <c r="F53">
        <v>675313.53</v>
      </c>
      <c r="G53" s="39">
        <v>327531.08</v>
      </c>
      <c r="H53">
        <f t="shared" si="0"/>
        <v>2.9197193829657426E-2</v>
      </c>
      <c r="I53">
        <f t="shared" si="1"/>
        <v>0.48500594975492345</v>
      </c>
      <c r="J53">
        <f t="shared" si="2"/>
        <v>6.6052738636783903E-2</v>
      </c>
    </row>
    <row r="54" spans="1:10" x14ac:dyDescent="0.25">
      <c r="A54" s="37"/>
      <c r="B54" s="38" t="s">
        <v>305</v>
      </c>
      <c r="C54" s="38">
        <v>1086</v>
      </c>
      <c r="D54">
        <v>1189</v>
      </c>
      <c r="E54">
        <v>1.094843</v>
      </c>
      <c r="F54">
        <v>34567.29</v>
      </c>
      <c r="G54" s="39">
        <v>-3502.76</v>
      </c>
      <c r="H54">
        <f>F54/$F$58</f>
        <v>1.4945174670141421E-3</v>
      </c>
      <c r="I54">
        <f t="shared" si="1"/>
        <v>-0.10133163461758211</v>
      </c>
      <c r="J54">
        <f t="shared" si="2"/>
        <v>4.4626896951317236E-3</v>
      </c>
    </row>
    <row r="55" spans="1:10" x14ac:dyDescent="0.25">
      <c r="A55" s="37"/>
      <c r="B55" s="38" t="s">
        <v>382</v>
      </c>
      <c r="C55" s="38">
        <v>14564</v>
      </c>
      <c r="D55">
        <v>30472</v>
      </c>
      <c r="E55">
        <v>2.092282</v>
      </c>
      <c r="F55">
        <v>1926966.6</v>
      </c>
      <c r="G55" s="39">
        <v>721546.76800000004</v>
      </c>
      <c r="H55">
        <f t="shared" si="0"/>
        <v>8.3312439073264161E-2</v>
      </c>
      <c r="I55">
        <f t="shared" si="1"/>
        <v>0.37444695097465625</v>
      </c>
      <c r="J55">
        <f t="shared" si="2"/>
        <v>5.9847709686830959E-2</v>
      </c>
    </row>
    <row r="56" spans="1:10" x14ac:dyDescent="0.25">
      <c r="A56" s="37"/>
      <c r="B56" s="38" t="s">
        <v>349</v>
      </c>
      <c r="C56" s="38">
        <v>1009</v>
      </c>
      <c r="D56">
        <v>4040</v>
      </c>
      <c r="E56">
        <v>4.0039639999999999</v>
      </c>
      <c r="F56">
        <v>678594.02</v>
      </c>
      <c r="G56" s="39">
        <v>1528.67</v>
      </c>
      <c r="H56">
        <f t="shared" si="0"/>
        <v>2.9339025879707204E-2</v>
      </c>
      <c r="I56">
        <f t="shared" si="1"/>
        <v>2.2527018437327228E-3</v>
      </c>
      <c r="J56">
        <f t="shared" si="2"/>
        <v>4.146274311591076E-3</v>
      </c>
    </row>
    <row r="57" spans="1:10" x14ac:dyDescent="0.25">
      <c r="A57" s="37"/>
      <c r="B57" s="38" t="s">
        <v>347</v>
      </c>
      <c r="C57" s="38">
        <v>4</v>
      </c>
      <c r="D57">
        <v>6</v>
      </c>
      <c r="E57">
        <v>1.5</v>
      </c>
      <c r="F57">
        <v>725.22</v>
      </c>
      <c r="G57" s="39">
        <v>725.22</v>
      </c>
      <c r="H57">
        <f t="shared" si="0"/>
        <v>3.1354901047435197E-5</v>
      </c>
      <c r="I57">
        <f>G57/F57</f>
        <v>1</v>
      </c>
      <c r="J57">
        <f t="shared" si="2"/>
        <v>1.6437162781332313E-5</v>
      </c>
    </row>
    <row r="58" spans="1:10" x14ac:dyDescent="0.25">
      <c r="A58" s="34" t="s">
        <v>406</v>
      </c>
      <c r="B58" s="40"/>
      <c r="C58" s="34">
        <v>243351</v>
      </c>
      <c r="D58" s="35">
        <v>482279</v>
      </c>
      <c r="E58" s="35"/>
      <c r="F58" s="35">
        <v>23129398.460000001</v>
      </c>
      <c r="G58" s="36">
        <v>7757419.3339</v>
      </c>
    </row>
    <row r="59" spans="1:10" x14ac:dyDescent="0.25">
      <c r="A59" s="34" t="s">
        <v>125</v>
      </c>
      <c r="B59" s="34" t="s">
        <v>379</v>
      </c>
      <c r="C59" s="34">
        <v>14460</v>
      </c>
      <c r="D59" s="35">
        <v>23157</v>
      </c>
      <c r="E59" s="35">
        <v>1.6014520000000001</v>
      </c>
      <c r="F59" s="35">
        <v>3008286.45</v>
      </c>
      <c r="G59" s="36">
        <v>1948970.3794</v>
      </c>
      <c r="H59">
        <f>F59/$F$110</f>
        <v>0.10596223129998426</v>
      </c>
      <c r="I59">
        <f t="shared" si="1"/>
        <v>0.64786728650790548</v>
      </c>
      <c r="J59">
        <f>C59/$C$110</f>
        <v>4.822668543260604E-2</v>
      </c>
    </row>
    <row r="60" spans="1:10" x14ac:dyDescent="0.25">
      <c r="A60" s="37"/>
      <c r="B60" s="38" t="s">
        <v>309</v>
      </c>
      <c r="C60" s="38">
        <v>2418</v>
      </c>
      <c r="D60">
        <v>4387</v>
      </c>
      <c r="E60">
        <v>1.8143089999999999</v>
      </c>
      <c r="F60">
        <v>345894.25</v>
      </c>
      <c r="G60" s="39">
        <v>94440.263399999996</v>
      </c>
      <c r="H60">
        <f t="shared" ref="H60:H106" si="3">F60/$F$110</f>
        <v>1.218358927349973E-2</v>
      </c>
      <c r="I60">
        <f t="shared" si="1"/>
        <v>0.27303218657147377</v>
      </c>
      <c r="J60">
        <f t="shared" ref="J60:J109" si="4">C60/$C$110</f>
        <v>8.0644623358258234E-3</v>
      </c>
    </row>
    <row r="61" spans="1:10" x14ac:dyDescent="0.25">
      <c r="A61" s="37"/>
      <c r="B61" s="38" t="s">
        <v>307</v>
      </c>
      <c r="C61" s="38">
        <v>9308</v>
      </c>
      <c r="D61">
        <v>16395</v>
      </c>
      <c r="E61">
        <v>1.761388</v>
      </c>
      <c r="F61">
        <v>1389766.81</v>
      </c>
      <c r="G61" s="39">
        <v>539404.79339999997</v>
      </c>
      <c r="H61">
        <f t="shared" si="3"/>
        <v>4.8952383565155931E-2</v>
      </c>
      <c r="I61">
        <f t="shared" si="1"/>
        <v>0.38812611548839615</v>
      </c>
      <c r="J61">
        <f t="shared" si="4"/>
        <v>3.1043844260490804E-2</v>
      </c>
    </row>
    <row r="62" spans="1:10" x14ac:dyDescent="0.25">
      <c r="A62" s="37"/>
      <c r="B62" s="38" t="s">
        <v>303</v>
      </c>
      <c r="C62" s="38">
        <v>4208</v>
      </c>
      <c r="D62">
        <v>7525</v>
      </c>
      <c r="E62">
        <v>1.78826</v>
      </c>
      <c r="F62">
        <v>417005.41</v>
      </c>
      <c r="G62" s="39">
        <v>85723.895999999993</v>
      </c>
      <c r="H62">
        <f t="shared" si="3"/>
        <v>1.4688369755401706E-2</v>
      </c>
      <c r="I62">
        <f t="shared" si="1"/>
        <v>0.20557022509612044</v>
      </c>
      <c r="J62">
        <f t="shared" si="4"/>
        <v>1.4034432385920208E-2</v>
      </c>
    </row>
    <row r="63" spans="1:10" x14ac:dyDescent="0.25">
      <c r="A63" s="37"/>
      <c r="B63" s="38" t="s">
        <v>301</v>
      </c>
      <c r="C63" s="38">
        <v>2590</v>
      </c>
      <c r="D63">
        <v>3886</v>
      </c>
      <c r="E63">
        <v>1.500386</v>
      </c>
      <c r="F63">
        <v>372239.35999999999</v>
      </c>
      <c r="G63" s="39">
        <v>58940.445299999999</v>
      </c>
      <c r="H63">
        <f t="shared" si="3"/>
        <v>1.3111554972857757E-2</v>
      </c>
      <c r="I63">
        <f t="shared" si="1"/>
        <v>0.15834017471983619</v>
      </c>
      <c r="J63">
        <f t="shared" si="4"/>
        <v>8.638113089242715E-3</v>
      </c>
    </row>
    <row r="64" spans="1:10" x14ac:dyDescent="0.25">
      <c r="A64" s="37"/>
      <c r="B64" s="38" t="s">
        <v>371</v>
      </c>
      <c r="C64" s="38">
        <v>2809</v>
      </c>
      <c r="D64">
        <v>4401</v>
      </c>
      <c r="E64">
        <v>1.5667489999999999</v>
      </c>
      <c r="F64">
        <v>271120.69</v>
      </c>
      <c r="G64" s="39">
        <v>125362.7611</v>
      </c>
      <c r="H64">
        <f t="shared" si="3"/>
        <v>9.5498064235177236E-3</v>
      </c>
      <c r="I64">
        <f t="shared" si="1"/>
        <v>0.46238728995562828</v>
      </c>
      <c r="J64">
        <f t="shared" si="4"/>
        <v>9.3685172462095699E-3</v>
      </c>
    </row>
    <row r="65" spans="1:10" x14ac:dyDescent="0.25">
      <c r="A65" s="37"/>
      <c r="B65" s="38" t="s">
        <v>370</v>
      </c>
      <c r="C65" s="38">
        <v>5427</v>
      </c>
      <c r="D65">
        <v>7871</v>
      </c>
      <c r="E65">
        <v>1.45034</v>
      </c>
      <c r="F65">
        <v>330979.78000000003</v>
      </c>
      <c r="G65" s="39">
        <v>166676.93419999999</v>
      </c>
      <c r="H65">
        <f t="shared" si="3"/>
        <v>1.1658250165630971E-2</v>
      </c>
      <c r="I65">
        <f t="shared" si="1"/>
        <v>0.50358645534177338</v>
      </c>
      <c r="J65">
        <f t="shared" si="4"/>
        <v>1.8100015341822474E-2</v>
      </c>
    </row>
    <row r="66" spans="1:10" x14ac:dyDescent="0.25">
      <c r="A66" s="37"/>
      <c r="B66" s="38" t="s">
        <v>319</v>
      </c>
      <c r="C66" s="38">
        <v>3924</v>
      </c>
      <c r="D66">
        <v>8103</v>
      </c>
      <c r="E66">
        <v>2.0649839999999999</v>
      </c>
      <c r="F66">
        <v>1248880.83</v>
      </c>
      <c r="G66" s="39">
        <v>314719.7402</v>
      </c>
      <c r="H66">
        <f t="shared" si="3"/>
        <v>4.3989893108276418E-2</v>
      </c>
      <c r="I66">
        <f t="shared" si="1"/>
        <v>0.25200141810167748</v>
      </c>
      <c r="J66">
        <f t="shared" si="4"/>
        <v>1.3087241607022553E-2</v>
      </c>
    </row>
    <row r="67" spans="1:10" x14ac:dyDescent="0.25">
      <c r="A67" s="37"/>
      <c r="B67" s="38" t="s">
        <v>317</v>
      </c>
      <c r="C67" s="38">
        <v>454</v>
      </c>
      <c r="D67">
        <v>763</v>
      </c>
      <c r="E67">
        <v>1.6806160000000001</v>
      </c>
      <c r="F67">
        <v>9171.25</v>
      </c>
      <c r="G67" s="39">
        <v>-813.59559999999999</v>
      </c>
      <c r="H67">
        <f t="shared" si="3"/>
        <v>3.2304307783255834E-4</v>
      </c>
      <c r="I67">
        <f t="shared" si="1"/>
        <v>-8.871152787242742E-2</v>
      </c>
      <c r="J67">
        <f t="shared" si="4"/>
        <v>1.5141711747166766E-3</v>
      </c>
    </row>
    <row r="68" spans="1:10" x14ac:dyDescent="0.25">
      <c r="A68" s="37"/>
      <c r="B68" s="38" t="s">
        <v>383</v>
      </c>
      <c r="C68" s="38">
        <v>3421</v>
      </c>
      <c r="D68">
        <v>4322</v>
      </c>
      <c r="E68">
        <v>1.2633730000000001</v>
      </c>
      <c r="F68">
        <v>142732.29999999999</v>
      </c>
      <c r="G68" s="39">
        <v>71903.130900000004</v>
      </c>
      <c r="H68">
        <f t="shared" si="3"/>
        <v>5.0275242195033463E-3</v>
      </c>
      <c r="I68">
        <f t="shared" si="1"/>
        <v>0.50376215404642122</v>
      </c>
      <c r="J68">
        <f t="shared" si="4"/>
        <v>1.1409646671158041E-2</v>
      </c>
    </row>
    <row r="69" spans="1:10" x14ac:dyDescent="0.25">
      <c r="A69" s="37"/>
      <c r="B69" s="38" t="s">
        <v>339</v>
      </c>
      <c r="C69" s="38">
        <v>768</v>
      </c>
      <c r="D69">
        <v>1453</v>
      </c>
      <c r="E69">
        <v>1.8919269999999999</v>
      </c>
      <c r="F69">
        <v>101824.9</v>
      </c>
      <c r="G69" s="39">
        <v>11291.8717</v>
      </c>
      <c r="H69">
        <f t="shared" si="3"/>
        <v>3.5866244073591352E-3</v>
      </c>
      <c r="I69">
        <f t="shared" si="1"/>
        <v>0.11089499424993297</v>
      </c>
      <c r="J69">
        <f t="shared" si="4"/>
        <v>2.5614173175823956E-3</v>
      </c>
    </row>
    <row r="70" spans="1:10" x14ac:dyDescent="0.25">
      <c r="A70" s="37"/>
      <c r="B70" s="38" t="s">
        <v>378</v>
      </c>
      <c r="C70" s="38">
        <v>9329</v>
      </c>
      <c r="D70">
        <v>15011</v>
      </c>
      <c r="E70">
        <v>1.6090679999999999</v>
      </c>
      <c r="F70">
        <v>519842.45</v>
      </c>
      <c r="G70" s="39">
        <v>193489.40470000001</v>
      </c>
      <c r="H70">
        <f t="shared" si="3"/>
        <v>1.8310645226770377E-2</v>
      </c>
      <c r="I70">
        <f t="shared" si="1"/>
        <v>0.3722077808382136</v>
      </c>
      <c r="J70">
        <f t="shared" si="4"/>
        <v>3.1113883015268448E-2</v>
      </c>
    </row>
    <row r="71" spans="1:10" x14ac:dyDescent="0.25">
      <c r="A71" s="37"/>
      <c r="B71" s="38" t="s">
        <v>377</v>
      </c>
      <c r="C71" s="38">
        <v>1895</v>
      </c>
      <c r="D71">
        <v>2238</v>
      </c>
      <c r="E71">
        <v>1.1810020000000001</v>
      </c>
      <c r="F71">
        <v>96450.77</v>
      </c>
      <c r="G71" s="39">
        <v>36316.004099999998</v>
      </c>
      <c r="H71">
        <f t="shared" si="3"/>
        <v>3.3973290009671727E-3</v>
      </c>
      <c r="I71">
        <f t="shared" ref="I71:I134" si="5">G71/F71</f>
        <v>0.37652373433617997</v>
      </c>
      <c r="J71">
        <f t="shared" si="4"/>
        <v>6.3201638239826037E-3</v>
      </c>
    </row>
    <row r="72" spans="1:10" x14ac:dyDescent="0.25">
      <c r="A72" s="37"/>
      <c r="B72" s="38" t="s">
        <v>311</v>
      </c>
      <c r="C72" s="38">
        <v>866</v>
      </c>
      <c r="D72">
        <v>1063</v>
      </c>
      <c r="E72">
        <v>1.227482</v>
      </c>
      <c r="F72">
        <v>1257258.79</v>
      </c>
      <c r="G72" s="39">
        <v>403728.0931</v>
      </c>
      <c r="H72">
        <f t="shared" si="3"/>
        <v>4.4284993774418767E-2</v>
      </c>
      <c r="I72">
        <f t="shared" si="5"/>
        <v>0.3211177335256491</v>
      </c>
      <c r="J72">
        <f t="shared" si="4"/>
        <v>2.8882648398780657E-3</v>
      </c>
    </row>
    <row r="73" spans="1:10" x14ac:dyDescent="0.25">
      <c r="A73" s="37"/>
      <c r="B73" s="38" t="s">
        <v>329</v>
      </c>
      <c r="C73" s="38">
        <v>1919</v>
      </c>
      <c r="D73">
        <v>5482</v>
      </c>
      <c r="E73">
        <v>2.8566959999999999</v>
      </c>
      <c r="F73">
        <v>603991.31000000006</v>
      </c>
      <c r="G73" s="39">
        <v>40963.218000000001</v>
      </c>
      <c r="H73">
        <f t="shared" si="3"/>
        <v>2.1274658499824874E-2</v>
      </c>
      <c r="I73">
        <f t="shared" si="5"/>
        <v>6.7820873118191044E-2</v>
      </c>
      <c r="J73">
        <f t="shared" si="4"/>
        <v>6.4002081151570533E-3</v>
      </c>
    </row>
    <row r="74" spans="1:10" x14ac:dyDescent="0.25">
      <c r="A74" s="37"/>
      <c r="B74" s="38" t="s">
        <v>327</v>
      </c>
      <c r="C74" s="38">
        <v>3</v>
      </c>
      <c r="D74">
        <v>3</v>
      </c>
      <c r="E74">
        <v>1</v>
      </c>
      <c r="F74">
        <v>118.98</v>
      </c>
      <c r="G74" s="39">
        <v>26.1873</v>
      </c>
      <c r="H74">
        <f t="shared" si="3"/>
        <v>4.1908862369380174E-6</v>
      </c>
      <c r="I74">
        <f t="shared" si="5"/>
        <v>0.22009833585476551</v>
      </c>
      <c r="J74">
        <f t="shared" si="4"/>
        <v>1.0005536396806233E-5</v>
      </c>
    </row>
    <row r="75" spans="1:10" x14ac:dyDescent="0.25">
      <c r="A75" s="37"/>
      <c r="B75" s="38" t="s">
        <v>367</v>
      </c>
      <c r="C75" s="38">
        <v>758</v>
      </c>
      <c r="D75">
        <v>1018</v>
      </c>
      <c r="E75">
        <v>1.3430070000000001</v>
      </c>
      <c r="F75">
        <v>10984.67</v>
      </c>
      <c r="G75" s="39">
        <v>2099.3759</v>
      </c>
      <c r="H75">
        <f t="shared" si="3"/>
        <v>3.8691798890826969E-4</v>
      </c>
      <c r="I75">
        <f t="shared" si="5"/>
        <v>0.19111870452184726</v>
      </c>
      <c r="J75">
        <f t="shared" si="4"/>
        <v>2.5280655295930416E-3</v>
      </c>
    </row>
    <row r="76" spans="1:10" x14ac:dyDescent="0.25">
      <c r="A76" s="37"/>
      <c r="B76" s="38" t="s">
        <v>366</v>
      </c>
      <c r="C76" s="38">
        <v>17184</v>
      </c>
      <c r="D76">
        <v>35258</v>
      </c>
      <c r="E76">
        <v>2.0517919999999998</v>
      </c>
      <c r="F76">
        <v>722168.27</v>
      </c>
      <c r="G76" s="39">
        <v>350557.85320000001</v>
      </c>
      <c r="H76">
        <f t="shared" si="3"/>
        <v>2.5437258896422409E-2</v>
      </c>
      <c r="I76">
        <f t="shared" si="5"/>
        <v>0.48542405940931194</v>
      </c>
      <c r="J76">
        <f t="shared" si="4"/>
        <v>5.73117124809061E-2</v>
      </c>
    </row>
    <row r="77" spans="1:10" x14ac:dyDescent="0.25">
      <c r="A77" s="37"/>
      <c r="B77" s="38" t="s">
        <v>361</v>
      </c>
      <c r="C77" s="38">
        <v>18865</v>
      </c>
      <c r="D77">
        <v>42406</v>
      </c>
      <c r="E77">
        <v>2.2478660000000001</v>
      </c>
      <c r="F77">
        <v>911968.91</v>
      </c>
      <c r="G77" s="39">
        <v>529206.3567</v>
      </c>
      <c r="H77">
        <f t="shared" si="3"/>
        <v>3.2122692498187638E-2</v>
      </c>
      <c r="I77">
        <f t="shared" si="5"/>
        <v>0.58028990999265528</v>
      </c>
      <c r="J77">
        <f t="shared" si="4"/>
        <v>6.2918148041916533E-2</v>
      </c>
    </row>
    <row r="78" spans="1:10" x14ac:dyDescent="0.25">
      <c r="A78" s="37"/>
      <c r="B78" s="38" t="s">
        <v>365</v>
      </c>
      <c r="C78" s="38">
        <v>427</v>
      </c>
      <c r="D78">
        <v>624</v>
      </c>
      <c r="E78">
        <v>1.4613579999999999</v>
      </c>
      <c r="F78">
        <v>21943.58</v>
      </c>
      <c r="G78" s="39">
        <v>5474.1054000000004</v>
      </c>
      <c r="H78">
        <f t="shared" si="3"/>
        <v>7.7292862171077779E-4</v>
      </c>
      <c r="I78">
        <f t="shared" si="5"/>
        <v>0.24946273124075469</v>
      </c>
      <c r="J78">
        <f t="shared" si="4"/>
        <v>1.4241213471454205E-3</v>
      </c>
    </row>
    <row r="79" spans="1:10" x14ac:dyDescent="0.25">
      <c r="A79" s="37"/>
      <c r="B79" s="38" t="s">
        <v>363</v>
      </c>
      <c r="C79" s="38">
        <v>1980</v>
      </c>
      <c r="D79">
        <v>2489</v>
      </c>
      <c r="E79">
        <v>1.2570699999999999</v>
      </c>
      <c r="F79">
        <v>39730.35</v>
      </c>
      <c r="G79" s="39">
        <v>24848.903600000001</v>
      </c>
      <c r="H79">
        <f t="shared" si="3"/>
        <v>1.3994400487790414E-3</v>
      </c>
      <c r="I79">
        <f t="shared" si="5"/>
        <v>0.62543882950943053</v>
      </c>
      <c r="J79">
        <f t="shared" si="4"/>
        <v>6.6036540218921136E-3</v>
      </c>
    </row>
    <row r="80" spans="1:10" x14ac:dyDescent="0.25">
      <c r="A80" s="37"/>
      <c r="B80" s="38" t="s">
        <v>353</v>
      </c>
      <c r="C80" s="38">
        <v>3216</v>
      </c>
      <c r="D80">
        <v>6468</v>
      </c>
      <c r="E80">
        <v>2.0111940000000001</v>
      </c>
      <c r="F80">
        <v>443274.9</v>
      </c>
      <c r="G80" s="39">
        <v>99659.913400000005</v>
      </c>
      <c r="H80">
        <f t="shared" si="3"/>
        <v>1.5613671857371626E-2</v>
      </c>
      <c r="I80">
        <f t="shared" si="5"/>
        <v>0.22482643028062271</v>
      </c>
      <c r="J80">
        <f t="shared" si="4"/>
        <v>1.0725935017376282E-2</v>
      </c>
    </row>
    <row r="81" spans="1:10" x14ac:dyDescent="0.25">
      <c r="A81" s="37"/>
      <c r="B81" s="38" t="s">
        <v>351</v>
      </c>
      <c r="C81" s="38">
        <v>331</v>
      </c>
      <c r="D81">
        <v>400</v>
      </c>
      <c r="E81">
        <v>1.2084589999999999</v>
      </c>
      <c r="F81">
        <v>12562.02</v>
      </c>
      <c r="G81" s="39">
        <v>1616.6473000000001</v>
      </c>
      <c r="H81">
        <f t="shared" si="3"/>
        <v>4.4247769983308215E-4</v>
      </c>
      <c r="I81">
        <f t="shared" si="5"/>
        <v>0.12869325952354796</v>
      </c>
      <c r="J81">
        <f t="shared" si="4"/>
        <v>1.103944182447621E-3</v>
      </c>
    </row>
    <row r="82" spans="1:10" x14ac:dyDescent="0.25">
      <c r="A82" s="37"/>
      <c r="B82" s="38" t="s">
        <v>355</v>
      </c>
      <c r="C82" s="38">
        <v>555</v>
      </c>
      <c r="D82">
        <v>651</v>
      </c>
      <c r="E82">
        <v>1.1729719999999999</v>
      </c>
      <c r="F82">
        <v>95111.75</v>
      </c>
      <c r="G82" s="39">
        <v>2886.384</v>
      </c>
      <c r="H82">
        <f t="shared" si="3"/>
        <v>3.3501640951932215E-3</v>
      </c>
      <c r="I82">
        <f t="shared" si="5"/>
        <v>3.0347291475553758E-2</v>
      </c>
      <c r="J82">
        <f t="shared" si="4"/>
        <v>1.8510242334091531E-3</v>
      </c>
    </row>
    <row r="83" spans="1:10" x14ac:dyDescent="0.25">
      <c r="A83" s="37"/>
      <c r="B83" s="38" t="s">
        <v>337</v>
      </c>
      <c r="C83" s="38">
        <v>403</v>
      </c>
      <c r="D83">
        <v>655</v>
      </c>
      <c r="E83">
        <v>1.62531</v>
      </c>
      <c r="F83">
        <v>34585.519999999997</v>
      </c>
      <c r="G83" s="39">
        <v>11353.016600000001</v>
      </c>
      <c r="H83">
        <f t="shared" si="3"/>
        <v>1.2182213797726049E-3</v>
      </c>
      <c r="I83">
        <f t="shared" si="5"/>
        <v>0.32825924259632361</v>
      </c>
      <c r="J83">
        <f t="shared" si="4"/>
        <v>1.3440770559709706E-3</v>
      </c>
    </row>
    <row r="84" spans="1:10" x14ac:dyDescent="0.25">
      <c r="A84" s="37"/>
      <c r="B84" s="38" t="s">
        <v>335</v>
      </c>
      <c r="C84" s="38">
        <v>599</v>
      </c>
      <c r="D84">
        <v>791</v>
      </c>
      <c r="E84">
        <v>1.3205340000000001</v>
      </c>
      <c r="F84">
        <v>26934.47</v>
      </c>
      <c r="G84" s="39">
        <v>14459.7122</v>
      </c>
      <c r="H84">
        <f t="shared" si="3"/>
        <v>9.4872499262245696E-4</v>
      </c>
      <c r="I84">
        <f t="shared" si="5"/>
        <v>0.53684784590155288</v>
      </c>
      <c r="J84">
        <f t="shared" si="4"/>
        <v>1.9977721005623112E-3</v>
      </c>
    </row>
    <row r="85" spans="1:10" x14ac:dyDescent="0.25">
      <c r="A85" s="37"/>
      <c r="B85" s="38" t="s">
        <v>357</v>
      </c>
      <c r="C85" s="38">
        <v>1916</v>
      </c>
      <c r="D85">
        <v>2320</v>
      </c>
      <c r="E85">
        <v>1.210855</v>
      </c>
      <c r="F85">
        <v>37560.559999999998</v>
      </c>
      <c r="G85" s="39">
        <v>6120.8707999999997</v>
      </c>
      <c r="H85">
        <f t="shared" si="3"/>
        <v>1.3230125563597631E-3</v>
      </c>
      <c r="I85">
        <f t="shared" si="5"/>
        <v>0.16296005171381897</v>
      </c>
      <c r="J85">
        <f t="shared" si="4"/>
        <v>6.3902025787602474E-3</v>
      </c>
    </row>
    <row r="86" spans="1:10" x14ac:dyDescent="0.25">
      <c r="A86" s="37"/>
      <c r="B86" s="38" t="s">
        <v>376</v>
      </c>
      <c r="C86" s="38">
        <v>1941</v>
      </c>
      <c r="D86">
        <v>4255</v>
      </c>
      <c r="E86">
        <v>2.1921680000000001</v>
      </c>
      <c r="F86">
        <v>473139.19</v>
      </c>
      <c r="G86" s="39">
        <v>58597.855199999998</v>
      </c>
      <c r="H86">
        <f t="shared" si="3"/>
        <v>1.6665595222112972E-2</v>
      </c>
      <c r="I86">
        <f t="shared" si="5"/>
        <v>0.12384908381823116</v>
      </c>
      <c r="J86">
        <f t="shared" si="4"/>
        <v>6.4735820487336329E-3</v>
      </c>
    </row>
    <row r="87" spans="1:10" x14ac:dyDescent="0.25">
      <c r="A87" s="37"/>
      <c r="B87" s="38" t="s">
        <v>375</v>
      </c>
      <c r="C87" s="38">
        <v>59</v>
      </c>
      <c r="D87">
        <v>92</v>
      </c>
      <c r="E87">
        <v>1.5593220000000001</v>
      </c>
      <c r="F87">
        <v>33970.39</v>
      </c>
      <c r="G87" s="39">
        <v>16224.698899999999</v>
      </c>
      <c r="H87">
        <f t="shared" si="3"/>
        <v>1.1965543781679009E-3</v>
      </c>
      <c r="I87">
        <f t="shared" si="5"/>
        <v>0.47761297117872359</v>
      </c>
      <c r="J87">
        <f t="shared" si="4"/>
        <v>1.9677554913718925E-4</v>
      </c>
    </row>
    <row r="88" spans="1:10" x14ac:dyDescent="0.25">
      <c r="A88" s="37"/>
      <c r="B88" s="38" t="s">
        <v>343</v>
      </c>
      <c r="C88" s="38">
        <v>3721</v>
      </c>
      <c r="D88">
        <v>5504</v>
      </c>
      <c r="E88">
        <v>1.4791719999999999</v>
      </c>
      <c r="F88">
        <v>194360.29</v>
      </c>
      <c r="G88" s="39">
        <v>48817.543599999997</v>
      </c>
      <c r="H88">
        <f t="shared" si="3"/>
        <v>6.8460402115337179E-3</v>
      </c>
      <c r="I88">
        <f t="shared" si="5"/>
        <v>0.25117035789563802</v>
      </c>
      <c r="J88">
        <f t="shared" si="4"/>
        <v>1.2410200310838664E-2</v>
      </c>
    </row>
    <row r="89" spans="1:10" x14ac:dyDescent="0.25">
      <c r="A89" s="37"/>
      <c r="B89" s="38" t="s">
        <v>341</v>
      </c>
      <c r="C89" s="38">
        <v>13114</v>
      </c>
      <c r="D89">
        <v>22686</v>
      </c>
      <c r="E89">
        <v>1.7299059999999999</v>
      </c>
      <c r="F89">
        <v>453642.54</v>
      </c>
      <c r="G89" s="39">
        <v>251308.48540000001</v>
      </c>
      <c r="H89">
        <f t="shared" si="3"/>
        <v>1.5978855920117701E-2</v>
      </c>
      <c r="I89">
        <f t="shared" si="5"/>
        <v>0.55397909860922656</v>
      </c>
      <c r="J89">
        <f t="shared" si="4"/>
        <v>4.373753476923898E-2</v>
      </c>
    </row>
    <row r="90" spans="1:10" x14ac:dyDescent="0.25">
      <c r="A90" s="37"/>
      <c r="B90" s="38" t="s">
        <v>333</v>
      </c>
      <c r="C90" s="38">
        <v>4019</v>
      </c>
      <c r="D90">
        <v>7613</v>
      </c>
      <c r="E90">
        <v>1.894252</v>
      </c>
      <c r="F90">
        <v>460238.48</v>
      </c>
      <c r="G90" s="39">
        <v>59713.707900000001</v>
      </c>
      <c r="H90">
        <f t="shared" si="3"/>
        <v>1.6211187691555495E-2</v>
      </c>
      <c r="I90">
        <f t="shared" si="5"/>
        <v>0.12974514408269383</v>
      </c>
      <c r="J90">
        <f t="shared" si="4"/>
        <v>1.3404083592921416E-2</v>
      </c>
    </row>
    <row r="91" spans="1:10" x14ac:dyDescent="0.25">
      <c r="A91" s="37"/>
      <c r="B91" s="38" t="s">
        <v>331</v>
      </c>
      <c r="C91" s="38">
        <v>11657</v>
      </c>
      <c r="D91">
        <v>20943</v>
      </c>
      <c r="E91">
        <v>1.796602</v>
      </c>
      <c r="F91">
        <v>517484.09</v>
      </c>
      <c r="G91" s="39">
        <v>270538.67229999998</v>
      </c>
      <c r="H91">
        <f t="shared" si="3"/>
        <v>1.8227575648137456E-2</v>
      </c>
      <c r="I91">
        <f t="shared" si="5"/>
        <v>0.52279611591537034</v>
      </c>
      <c r="J91">
        <f t="shared" si="4"/>
        <v>3.8878179259190085E-2</v>
      </c>
    </row>
    <row r="92" spans="1:10" x14ac:dyDescent="0.25">
      <c r="A92" s="37"/>
      <c r="B92" s="38" t="s">
        <v>359</v>
      </c>
      <c r="C92" s="38">
        <v>8450</v>
      </c>
      <c r="D92">
        <v>11597</v>
      </c>
      <c r="E92">
        <v>1.3724259999999999</v>
      </c>
      <c r="F92">
        <v>147107.53</v>
      </c>
      <c r="G92" s="39">
        <v>34766.7912</v>
      </c>
      <c r="H92">
        <f t="shared" si="3"/>
        <v>5.1816349203811273E-3</v>
      </c>
      <c r="I92">
        <f t="shared" si="5"/>
        <v>0.23633590476299887</v>
      </c>
      <c r="J92">
        <f t="shared" si="4"/>
        <v>2.8182260851004223E-2</v>
      </c>
    </row>
    <row r="93" spans="1:10" x14ac:dyDescent="0.25">
      <c r="A93" s="37"/>
      <c r="B93" s="38" t="s">
        <v>325</v>
      </c>
      <c r="C93" s="38">
        <v>3046</v>
      </c>
      <c r="D93">
        <v>8956</v>
      </c>
      <c r="E93">
        <v>2.9402490000000001</v>
      </c>
      <c r="F93">
        <v>746180.16</v>
      </c>
      <c r="G93" s="39">
        <v>175941.90849999999</v>
      </c>
      <c r="H93">
        <f t="shared" si="3"/>
        <v>2.6283040534713462E-2</v>
      </c>
      <c r="I93">
        <f t="shared" si="5"/>
        <v>0.23579011870270042</v>
      </c>
      <c r="J93">
        <f t="shared" si="4"/>
        <v>1.0158954621557262E-2</v>
      </c>
    </row>
    <row r="94" spans="1:10" x14ac:dyDescent="0.25">
      <c r="A94" s="37"/>
      <c r="B94" s="38" t="s">
        <v>373</v>
      </c>
      <c r="C94" s="38">
        <v>11595</v>
      </c>
      <c r="D94">
        <v>19683</v>
      </c>
      <c r="E94">
        <v>1.6975420000000001</v>
      </c>
      <c r="F94">
        <v>541378.38</v>
      </c>
      <c r="G94" s="39">
        <v>181216.75719999999</v>
      </c>
      <c r="H94">
        <f t="shared" si="3"/>
        <v>1.906921500855438E-2</v>
      </c>
      <c r="I94">
        <f t="shared" si="5"/>
        <v>0.33473216496011532</v>
      </c>
      <c r="J94">
        <f t="shared" si="4"/>
        <v>3.8671398173656092E-2</v>
      </c>
    </row>
    <row r="95" spans="1:10" x14ac:dyDescent="0.25">
      <c r="A95" s="37"/>
      <c r="B95" s="38" t="s">
        <v>372</v>
      </c>
      <c r="C95" s="38">
        <v>24838</v>
      </c>
      <c r="D95">
        <v>56678</v>
      </c>
      <c r="E95">
        <v>2.2819060000000002</v>
      </c>
      <c r="F95">
        <v>1219717.47</v>
      </c>
      <c r="G95" s="39">
        <v>497756.64549999998</v>
      </c>
      <c r="H95">
        <f t="shared" si="3"/>
        <v>4.2962658917262218E-2</v>
      </c>
      <c r="I95">
        <f t="shared" si="5"/>
        <v>0.40809175710174916</v>
      </c>
      <c r="J95">
        <f t="shared" si="4"/>
        <v>8.2839171007957735E-2</v>
      </c>
    </row>
    <row r="96" spans="1:10" x14ac:dyDescent="0.25">
      <c r="A96" s="37"/>
      <c r="B96" s="38" t="s">
        <v>323</v>
      </c>
      <c r="C96" s="38">
        <v>1077</v>
      </c>
      <c r="D96">
        <v>1839</v>
      </c>
      <c r="E96">
        <v>1.7075199999999999</v>
      </c>
      <c r="F96">
        <v>50277.73</v>
      </c>
      <c r="G96" s="39">
        <v>21527.641500000002</v>
      </c>
      <c r="H96">
        <f t="shared" si="3"/>
        <v>1.7709551746636887E-3</v>
      </c>
      <c r="I96">
        <f t="shared" si="5"/>
        <v>0.42817449196692053</v>
      </c>
      <c r="J96">
        <f t="shared" si="4"/>
        <v>3.5919875664534376E-3</v>
      </c>
    </row>
    <row r="97" spans="1:10" x14ac:dyDescent="0.25">
      <c r="A97" s="37"/>
      <c r="B97" s="38" t="s">
        <v>321</v>
      </c>
      <c r="C97" s="38">
        <v>12060</v>
      </c>
      <c r="D97">
        <v>21605</v>
      </c>
      <c r="E97">
        <v>1.7914589999999999</v>
      </c>
      <c r="F97">
        <v>1108792.3999999999</v>
      </c>
      <c r="G97" s="39">
        <v>387125.5528</v>
      </c>
      <c r="H97">
        <f t="shared" si="3"/>
        <v>3.905549511498968E-2</v>
      </c>
      <c r="I97">
        <f t="shared" si="5"/>
        <v>0.3491416001769132</v>
      </c>
      <c r="J97">
        <f t="shared" si="4"/>
        <v>4.0222256315161055E-2</v>
      </c>
    </row>
    <row r="98" spans="1:10" x14ac:dyDescent="0.25">
      <c r="A98" s="37"/>
      <c r="B98" s="38" t="s">
        <v>315</v>
      </c>
      <c r="C98" s="38">
        <v>6229</v>
      </c>
      <c r="D98">
        <v>11410</v>
      </c>
      <c r="E98">
        <v>1.8317540000000001</v>
      </c>
      <c r="F98">
        <v>551709.01</v>
      </c>
      <c r="G98" s="39">
        <v>221458.66630000001</v>
      </c>
      <c r="H98">
        <f t="shared" si="3"/>
        <v>1.9433095451367448E-2</v>
      </c>
      <c r="I98">
        <f t="shared" si="5"/>
        <v>0.40140483893855566</v>
      </c>
      <c r="J98">
        <f t="shared" si="4"/>
        <v>2.0774828738568674E-2</v>
      </c>
    </row>
    <row r="99" spans="1:10" x14ac:dyDescent="0.25">
      <c r="A99" s="37"/>
      <c r="B99" s="38" t="s">
        <v>313</v>
      </c>
      <c r="C99" s="38">
        <v>9837</v>
      </c>
      <c r="D99">
        <v>18040</v>
      </c>
      <c r="E99">
        <v>1.8338920000000001</v>
      </c>
      <c r="F99">
        <v>453036.69</v>
      </c>
      <c r="G99" s="39">
        <v>145670.87820000001</v>
      </c>
      <c r="H99">
        <f t="shared" si="3"/>
        <v>1.595751579214116E-2</v>
      </c>
      <c r="I99">
        <f t="shared" si="5"/>
        <v>0.32154322467789531</v>
      </c>
      <c r="J99">
        <f t="shared" si="4"/>
        <v>3.2808153845127634E-2</v>
      </c>
    </row>
    <row r="100" spans="1:10" x14ac:dyDescent="0.25">
      <c r="A100" s="37"/>
      <c r="B100" s="38" t="s">
        <v>381</v>
      </c>
      <c r="C100" s="38">
        <v>3870</v>
      </c>
      <c r="D100">
        <v>5116</v>
      </c>
      <c r="E100">
        <v>1.321963</v>
      </c>
      <c r="F100">
        <v>121654.26</v>
      </c>
      <c r="G100" s="39">
        <v>55417.513099999996</v>
      </c>
      <c r="H100">
        <f t="shared" si="3"/>
        <v>4.2850829038399655E-3</v>
      </c>
      <c r="I100">
        <f t="shared" si="5"/>
        <v>0.45553286091255663</v>
      </c>
      <c r="J100">
        <f t="shared" si="4"/>
        <v>1.2907141951880041E-2</v>
      </c>
    </row>
    <row r="101" spans="1:10" x14ac:dyDescent="0.25">
      <c r="A101" s="37"/>
      <c r="B101" s="38" t="s">
        <v>380</v>
      </c>
      <c r="C101" s="38">
        <v>8907</v>
      </c>
      <c r="D101">
        <v>14816</v>
      </c>
      <c r="E101">
        <v>1.6634100000000001</v>
      </c>
      <c r="F101">
        <v>352701.81</v>
      </c>
      <c r="G101" s="39">
        <v>153274.69589999999</v>
      </c>
      <c r="H101">
        <f t="shared" si="3"/>
        <v>1.2423375031703879E-2</v>
      </c>
      <c r="I101">
        <f t="shared" si="5"/>
        <v>0.43457303465496816</v>
      </c>
      <c r="J101">
        <f t="shared" si="4"/>
        <v>2.9706437562117705E-2</v>
      </c>
    </row>
    <row r="102" spans="1:10" x14ac:dyDescent="0.25">
      <c r="A102" s="37"/>
      <c r="B102" s="38" t="s">
        <v>345</v>
      </c>
      <c r="C102" s="38">
        <v>6934</v>
      </c>
      <c r="D102">
        <v>9730</v>
      </c>
      <c r="E102">
        <v>1.40323</v>
      </c>
      <c r="F102">
        <v>59319.09</v>
      </c>
      <c r="G102" s="39">
        <v>18594.699400000001</v>
      </c>
      <c r="H102">
        <f t="shared" si="3"/>
        <v>2.0894230784055099E-3</v>
      </c>
      <c r="I102">
        <f t="shared" si="5"/>
        <v>0.31346906029745236</v>
      </c>
      <c r="J102">
        <f t="shared" si="4"/>
        <v>2.3126129791818141E-2</v>
      </c>
    </row>
    <row r="103" spans="1:10" x14ac:dyDescent="0.25">
      <c r="A103" s="37"/>
      <c r="B103" s="38" t="s">
        <v>369</v>
      </c>
      <c r="C103" s="38">
        <v>15373</v>
      </c>
      <c r="D103">
        <v>56367</v>
      </c>
      <c r="E103">
        <v>3.666623</v>
      </c>
      <c r="F103">
        <v>4030706.86</v>
      </c>
      <c r="G103" s="39">
        <v>553662.09140000003</v>
      </c>
      <c r="H103">
        <f t="shared" si="3"/>
        <v>0.14197540683060725</v>
      </c>
      <c r="I103">
        <f t="shared" si="5"/>
        <v>0.13736104128395982</v>
      </c>
      <c r="J103">
        <f t="shared" si="4"/>
        <v>5.1271703676034071E-2</v>
      </c>
    </row>
    <row r="104" spans="1:10" x14ac:dyDescent="0.25">
      <c r="A104" s="37"/>
      <c r="B104" s="38" t="s">
        <v>368</v>
      </c>
      <c r="C104" s="38">
        <v>160</v>
      </c>
      <c r="D104">
        <v>264</v>
      </c>
      <c r="E104">
        <v>1.65</v>
      </c>
      <c r="F104">
        <v>79982.490000000005</v>
      </c>
      <c r="G104" s="39">
        <v>7371.0577999999996</v>
      </c>
      <c r="H104">
        <f t="shared" si="3"/>
        <v>2.8172593422174535E-3</v>
      </c>
      <c r="I104">
        <f t="shared" si="5"/>
        <v>9.2158393668414162E-2</v>
      </c>
      <c r="J104">
        <f t="shared" si="4"/>
        <v>5.336286078296658E-4</v>
      </c>
    </row>
    <row r="105" spans="1:10" x14ac:dyDescent="0.25">
      <c r="A105" s="37"/>
      <c r="B105" s="38" t="s">
        <v>374</v>
      </c>
      <c r="C105" s="38">
        <v>20874</v>
      </c>
      <c r="D105">
        <v>40156</v>
      </c>
      <c r="E105">
        <v>1.923732</v>
      </c>
      <c r="F105">
        <v>801584.59</v>
      </c>
      <c r="G105" s="39">
        <v>417092.92190000002</v>
      </c>
      <c r="H105">
        <f t="shared" si="3"/>
        <v>2.8234575777211324E-2</v>
      </c>
      <c r="I105">
        <f t="shared" si="5"/>
        <v>0.52033550432899422</v>
      </c>
      <c r="J105">
        <f t="shared" si="4"/>
        <v>6.9618522248977771E-2</v>
      </c>
    </row>
    <row r="106" spans="1:10" x14ac:dyDescent="0.25">
      <c r="A106" s="37"/>
      <c r="B106" s="38" t="s">
        <v>305</v>
      </c>
      <c r="C106" s="38">
        <v>1619</v>
      </c>
      <c r="D106">
        <v>1842</v>
      </c>
      <c r="E106">
        <v>1.1377390000000001</v>
      </c>
      <c r="F106">
        <v>21363.91</v>
      </c>
      <c r="G106" s="39">
        <v>859.61300000000006</v>
      </c>
      <c r="H106">
        <f t="shared" si="3"/>
        <v>7.5251064368954846E-4</v>
      </c>
      <c r="I106">
        <f t="shared" si="5"/>
        <v>4.023668888326154E-2</v>
      </c>
      <c r="J106">
        <f t="shared" si="4"/>
        <v>5.3996544754764302E-3</v>
      </c>
    </row>
    <row r="107" spans="1:10" x14ac:dyDescent="0.25">
      <c r="A107" s="37"/>
      <c r="B107" s="38" t="s">
        <v>382</v>
      </c>
      <c r="C107" s="38">
        <v>19202</v>
      </c>
      <c r="D107">
        <v>39169</v>
      </c>
      <c r="E107">
        <v>2.0398390000000002</v>
      </c>
      <c r="F107">
        <v>2626170.5299999998</v>
      </c>
      <c r="G107" s="39">
        <v>984297.36270000006</v>
      </c>
      <c r="H107">
        <f>F107/$F$110</f>
        <v>9.2502789796850032E-2</v>
      </c>
      <c r="I107">
        <f t="shared" si="5"/>
        <v>0.37480329302910886</v>
      </c>
      <c r="J107">
        <f t="shared" si="4"/>
        <v>6.404210329715776E-2</v>
      </c>
    </row>
    <row r="108" spans="1:10" x14ac:dyDescent="0.25">
      <c r="A108" s="37"/>
      <c r="B108" s="38" t="s">
        <v>349</v>
      </c>
      <c r="C108" s="38">
        <v>1214</v>
      </c>
      <c r="D108">
        <v>4738</v>
      </c>
      <c r="E108">
        <v>3.9028</v>
      </c>
      <c r="F108">
        <v>873229.29</v>
      </c>
      <c r="G108" s="39">
        <v>6869.7619000000004</v>
      </c>
      <c r="H108">
        <f>F108/$F$110</f>
        <v>3.0758149379325573E-2</v>
      </c>
      <c r="I108">
        <f t="shared" si="5"/>
        <v>7.8670768132388224E-3</v>
      </c>
      <c r="J108">
        <f t="shared" si="4"/>
        <v>4.0489070619075885E-3</v>
      </c>
    </row>
    <row r="109" spans="1:10" x14ac:dyDescent="0.25">
      <c r="A109" s="37"/>
      <c r="B109" s="38" t="s">
        <v>347</v>
      </c>
      <c r="C109" s="38">
        <v>5</v>
      </c>
      <c r="D109">
        <v>8</v>
      </c>
      <c r="E109">
        <v>1.6</v>
      </c>
      <c r="F109">
        <v>40</v>
      </c>
      <c r="G109" s="39">
        <v>40</v>
      </c>
      <c r="H109">
        <f>F109/$F$110</f>
        <v>1.4089380524249513E-6</v>
      </c>
      <c r="I109">
        <f t="shared" si="5"/>
        <v>1</v>
      </c>
      <c r="J109">
        <f t="shared" si="4"/>
        <v>1.6675893994677056E-5</v>
      </c>
    </row>
    <row r="110" spans="1:10" x14ac:dyDescent="0.25">
      <c r="A110" s="34" t="s">
        <v>407</v>
      </c>
      <c r="B110" s="40"/>
      <c r="C110" s="34">
        <v>299834</v>
      </c>
      <c r="D110" s="35">
        <v>582247</v>
      </c>
      <c r="E110" s="35"/>
      <c r="F110" s="35">
        <v>28390176.510000002</v>
      </c>
      <c r="G110" s="36">
        <v>9707572.1878999993</v>
      </c>
    </row>
    <row r="111" spans="1:10" x14ac:dyDescent="0.25">
      <c r="A111" s="34" t="s">
        <v>128</v>
      </c>
      <c r="B111" s="34" t="s">
        <v>379</v>
      </c>
      <c r="C111" s="34">
        <v>16189</v>
      </c>
      <c r="D111" s="35">
        <v>26003</v>
      </c>
      <c r="E111" s="35">
        <v>1.606214</v>
      </c>
      <c r="F111" s="35">
        <v>3525234.17</v>
      </c>
      <c r="G111" s="36">
        <v>2203944.7231999999</v>
      </c>
      <c r="H111">
        <f>F111/$F$163</f>
        <v>0.10385932637018944</v>
      </c>
      <c r="I111">
        <f t="shared" si="5"/>
        <v>0.62519101339585614</v>
      </c>
      <c r="J111">
        <f>C111/$C$163</f>
        <v>5.0932669710021361E-2</v>
      </c>
    </row>
    <row r="112" spans="1:10" x14ac:dyDescent="0.25">
      <c r="A112" s="37"/>
      <c r="B112" s="38" t="s">
        <v>309</v>
      </c>
      <c r="C112" s="38">
        <v>2608</v>
      </c>
      <c r="D112">
        <v>5001</v>
      </c>
      <c r="E112">
        <v>1.9175610000000001</v>
      </c>
      <c r="F112">
        <v>379606.49</v>
      </c>
      <c r="G112" s="39">
        <v>83938.327000000005</v>
      </c>
      <c r="H112">
        <f t="shared" ref="H112:H162" si="6">F112/$F$163</f>
        <v>1.1183845508099127E-2</v>
      </c>
      <c r="I112">
        <f t="shared" si="5"/>
        <v>0.22111931489896289</v>
      </c>
      <c r="J112">
        <f t="shared" ref="J112:J162" si="7">C112/$C$163</f>
        <v>8.2051023907428328E-3</v>
      </c>
    </row>
    <row r="113" spans="1:10" x14ac:dyDescent="0.25">
      <c r="A113" s="37"/>
      <c r="B113" s="38" t="s">
        <v>307</v>
      </c>
      <c r="C113" s="38">
        <v>8912</v>
      </c>
      <c r="D113">
        <v>15455</v>
      </c>
      <c r="E113">
        <v>1.734178</v>
      </c>
      <c r="F113">
        <v>1500448.29</v>
      </c>
      <c r="G113" s="39">
        <v>568002.897</v>
      </c>
      <c r="H113">
        <f t="shared" si="6"/>
        <v>4.420572964453668E-2</v>
      </c>
      <c r="I113">
        <f t="shared" si="5"/>
        <v>0.37855546291435338</v>
      </c>
      <c r="J113">
        <f t="shared" si="7"/>
        <v>2.8038294672661088E-2</v>
      </c>
    </row>
    <row r="114" spans="1:10" x14ac:dyDescent="0.25">
      <c r="A114" s="37"/>
      <c r="B114" s="38" t="s">
        <v>303</v>
      </c>
      <c r="C114" s="38">
        <v>4404</v>
      </c>
      <c r="D114">
        <v>8501</v>
      </c>
      <c r="E114">
        <v>1.9302900000000001</v>
      </c>
      <c r="F114">
        <v>515464.46</v>
      </c>
      <c r="G114" s="39">
        <v>101249.2172</v>
      </c>
      <c r="H114">
        <f t="shared" si="6"/>
        <v>1.5186449751045463E-2</v>
      </c>
      <c r="I114">
        <f t="shared" si="5"/>
        <v>0.19642327465214574</v>
      </c>
      <c r="J114">
        <f t="shared" si="7"/>
        <v>1.3855548669030458E-2</v>
      </c>
    </row>
    <row r="115" spans="1:10" x14ac:dyDescent="0.25">
      <c r="A115" s="37"/>
      <c r="B115" s="38" t="s">
        <v>301</v>
      </c>
      <c r="C115" s="38">
        <v>2960</v>
      </c>
      <c r="D115">
        <v>4746</v>
      </c>
      <c r="E115">
        <v>1.603378</v>
      </c>
      <c r="F115">
        <v>648051.31000000006</v>
      </c>
      <c r="G115" s="39">
        <v>89743.229800000001</v>
      </c>
      <c r="H115">
        <f t="shared" si="6"/>
        <v>1.9092681298365725E-2</v>
      </c>
      <c r="I115">
        <f t="shared" si="5"/>
        <v>0.13848167331071362</v>
      </c>
      <c r="J115">
        <f t="shared" si="7"/>
        <v>9.3125395232357307E-3</v>
      </c>
    </row>
    <row r="116" spans="1:10" x14ac:dyDescent="0.25">
      <c r="A116" s="37"/>
      <c r="B116" s="38" t="s">
        <v>371</v>
      </c>
      <c r="C116" s="38">
        <v>2650</v>
      </c>
      <c r="D116">
        <v>4236</v>
      </c>
      <c r="E116">
        <v>1.59849</v>
      </c>
      <c r="F116">
        <v>280352.15000000002</v>
      </c>
      <c r="G116" s="39">
        <v>122531.7597</v>
      </c>
      <c r="H116">
        <f t="shared" si="6"/>
        <v>8.2596457543795757E-3</v>
      </c>
      <c r="I116">
        <f t="shared" si="5"/>
        <v>0.43706374179759272</v>
      </c>
      <c r="J116">
        <f t="shared" si="7"/>
        <v>8.3372397758698265E-3</v>
      </c>
    </row>
    <row r="117" spans="1:10" x14ac:dyDescent="0.25">
      <c r="A117" s="37"/>
      <c r="B117" s="38" t="s">
        <v>370</v>
      </c>
      <c r="C117" s="38">
        <v>5553</v>
      </c>
      <c r="D117">
        <v>8106</v>
      </c>
      <c r="E117">
        <v>1.459751</v>
      </c>
      <c r="F117">
        <v>407716.84</v>
      </c>
      <c r="G117" s="39">
        <v>202437.9516</v>
      </c>
      <c r="H117">
        <f t="shared" si="6"/>
        <v>1.2012023686977456E-2</v>
      </c>
      <c r="I117">
        <f t="shared" si="5"/>
        <v>0.49651604186866549</v>
      </c>
      <c r="J117">
        <f t="shared" si="7"/>
        <v>1.7470449990718923E-2</v>
      </c>
    </row>
    <row r="118" spans="1:10" x14ac:dyDescent="0.25">
      <c r="A118" s="37"/>
      <c r="B118" s="38" t="s">
        <v>319</v>
      </c>
      <c r="C118" s="38">
        <v>3921</v>
      </c>
      <c r="D118">
        <v>8255</v>
      </c>
      <c r="E118">
        <v>2.1053299999999999</v>
      </c>
      <c r="F118">
        <v>1234136.73</v>
      </c>
      <c r="G118" s="39">
        <v>305023.12780000002</v>
      </c>
      <c r="H118">
        <f t="shared" si="6"/>
        <v>3.635974328097142E-2</v>
      </c>
      <c r="I118">
        <f t="shared" si="5"/>
        <v>0.24715505209864391</v>
      </c>
      <c r="J118">
        <f t="shared" si="7"/>
        <v>1.2335968740070032E-2</v>
      </c>
    </row>
    <row r="119" spans="1:10" x14ac:dyDescent="0.25">
      <c r="A119" s="37"/>
      <c r="B119" s="38" t="s">
        <v>317</v>
      </c>
      <c r="C119" s="38">
        <v>498</v>
      </c>
      <c r="D119">
        <v>823</v>
      </c>
      <c r="E119">
        <v>1.6526099999999999</v>
      </c>
      <c r="F119">
        <v>12902.95</v>
      </c>
      <c r="G119" s="39">
        <v>-798.12329999999997</v>
      </c>
      <c r="H119">
        <f t="shared" si="6"/>
        <v>3.8014260345951313E-4</v>
      </c>
      <c r="I119">
        <f t="shared" si="5"/>
        <v>-6.1855877919390519E-2</v>
      </c>
      <c r="J119">
        <f t="shared" si="7"/>
        <v>1.5667718522200654E-3</v>
      </c>
    </row>
    <row r="120" spans="1:10" x14ac:dyDescent="0.25">
      <c r="A120" s="37"/>
      <c r="B120" s="38" t="s">
        <v>383</v>
      </c>
      <c r="C120" s="38">
        <v>4426</v>
      </c>
      <c r="D120">
        <v>6103</v>
      </c>
      <c r="E120">
        <v>1.378897</v>
      </c>
      <c r="F120">
        <v>270672.5</v>
      </c>
      <c r="G120" s="39">
        <v>99972.373000000007</v>
      </c>
      <c r="H120">
        <f t="shared" si="6"/>
        <v>7.9744669889362553E-3</v>
      </c>
      <c r="I120">
        <f t="shared" si="5"/>
        <v>0.3693480977934589</v>
      </c>
      <c r="J120">
        <f t="shared" si="7"/>
        <v>1.3924763489811264E-2</v>
      </c>
    </row>
    <row r="121" spans="1:10" x14ac:dyDescent="0.25">
      <c r="A121" s="37"/>
      <c r="B121" s="38" t="s">
        <v>339</v>
      </c>
      <c r="C121" s="38">
        <v>877</v>
      </c>
      <c r="D121">
        <v>1725</v>
      </c>
      <c r="E121">
        <v>1.9669319999999999</v>
      </c>
      <c r="F121">
        <v>117095.7</v>
      </c>
      <c r="G121" s="39">
        <v>7233.9126999999999</v>
      </c>
      <c r="H121">
        <f t="shared" si="6"/>
        <v>3.4498362197725408E-3</v>
      </c>
      <c r="I121">
        <f t="shared" si="5"/>
        <v>6.1777782617124286E-2</v>
      </c>
      <c r="J121">
        <f t="shared" si="7"/>
        <v>2.7591544465803159E-3</v>
      </c>
    </row>
    <row r="122" spans="1:10" x14ac:dyDescent="0.25">
      <c r="A122" s="37"/>
      <c r="B122" s="38" t="s">
        <v>386</v>
      </c>
      <c r="C122" s="38">
        <v>1</v>
      </c>
      <c r="D122">
        <v>1</v>
      </c>
      <c r="E122">
        <v>1</v>
      </c>
      <c r="F122">
        <v>164.46</v>
      </c>
      <c r="G122" s="39">
        <v>-20.388200000000001</v>
      </c>
      <c r="H122">
        <f t="shared" si="6"/>
        <v>4.8452681413902657E-6</v>
      </c>
      <c r="I122">
        <f t="shared" si="5"/>
        <v>-0.12397057035145324</v>
      </c>
      <c r="J122">
        <f t="shared" si="7"/>
        <v>3.1461282173093682E-6</v>
      </c>
    </row>
    <row r="123" spans="1:10" x14ac:dyDescent="0.25">
      <c r="A123" s="37"/>
      <c r="B123" s="38" t="s">
        <v>378</v>
      </c>
      <c r="C123" s="38">
        <v>9548</v>
      </c>
      <c r="D123">
        <v>15120</v>
      </c>
      <c r="E123">
        <v>1.583577</v>
      </c>
      <c r="F123">
        <v>557028.43999999994</v>
      </c>
      <c r="G123" s="39">
        <v>233447.4455</v>
      </c>
      <c r="H123">
        <f t="shared" si="6"/>
        <v>1.6410994492158087E-2</v>
      </c>
      <c r="I123">
        <f t="shared" si="5"/>
        <v>0.41909430243813051</v>
      </c>
      <c r="J123">
        <f t="shared" si="7"/>
        <v>3.0039232218869848E-2</v>
      </c>
    </row>
    <row r="124" spans="1:10" x14ac:dyDescent="0.25">
      <c r="A124" s="37"/>
      <c r="B124" s="38" t="s">
        <v>377</v>
      </c>
      <c r="C124" s="38">
        <v>1957</v>
      </c>
      <c r="D124">
        <v>2334</v>
      </c>
      <c r="E124">
        <v>1.1926410000000001</v>
      </c>
      <c r="F124">
        <v>84104.75</v>
      </c>
      <c r="G124" s="39">
        <v>34711.896699999998</v>
      </c>
      <c r="H124">
        <f t="shared" si="6"/>
        <v>2.4778673581089196E-3</v>
      </c>
      <c r="I124">
        <f t="shared" si="5"/>
        <v>0.41272219107719832</v>
      </c>
      <c r="J124">
        <f t="shared" si="7"/>
        <v>6.1569729212744336E-3</v>
      </c>
    </row>
    <row r="125" spans="1:10" x14ac:dyDescent="0.25">
      <c r="A125" s="37"/>
      <c r="B125" s="38" t="s">
        <v>384</v>
      </c>
      <c r="C125" s="38">
        <v>1</v>
      </c>
      <c r="D125">
        <v>1</v>
      </c>
      <c r="E125">
        <v>1</v>
      </c>
      <c r="F125">
        <v>474.24</v>
      </c>
      <c r="G125" s="39">
        <v>171.1866</v>
      </c>
      <c r="H125">
        <f t="shared" si="6"/>
        <v>1.3971907840039642E-5</v>
      </c>
      <c r="I125">
        <f t="shared" si="5"/>
        <v>0.36097039473684212</v>
      </c>
      <c r="J125">
        <f t="shared" si="7"/>
        <v>3.1461282173093682E-6</v>
      </c>
    </row>
    <row r="126" spans="1:10" x14ac:dyDescent="0.25">
      <c r="A126" s="37"/>
      <c r="B126" s="38" t="s">
        <v>311</v>
      </c>
      <c r="C126" s="38">
        <v>1136</v>
      </c>
      <c r="D126">
        <v>1514</v>
      </c>
      <c r="E126">
        <v>1.332746</v>
      </c>
      <c r="F126">
        <v>1901131.49</v>
      </c>
      <c r="G126" s="39">
        <v>377003.38949999999</v>
      </c>
      <c r="H126">
        <f t="shared" si="6"/>
        <v>5.60105304699672E-2</v>
      </c>
      <c r="I126">
        <f t="shared" si="5"/>
        <v>0.19830474193029121</v>
      </c>
      <c r="J126">
        <f t="shared" si="7"/>
        <v>3.5740016548634424E-3</v>
      </c>
    </row>
    <row r="127" spans="1:10" x14ac:dyDescent="0.25">
      <c r="A127" s="37"/>
      <c r="B127" s="38" t="s">
        <v>329</v>
      </c>
      <c r="C127" s="38">
        <v>1813</v>
      </c>
      <c r="D127">
        <v>6016</v>
      </c>
      <c r="E127">
        <v>3.318257</v>
      </c>
      <c r="F127">
        <v>629193.80000000005</v>
      </c>
      <c r="G127" s="39">
        <v>18938.174999999999</v>
      </c>
      <c r="H127">
        <f t="shared" si="6"/>
        <v>1.8537107344644768E-2</v>
      </c>
      <c r="I127">
        <f t="shared" si="5"/>
        <v>3.0099112546881419E-2</v>
      </c>
      <c r="J127">
        <f t="shared" si="7"/>
        <v>5.7039304579818845E-3</v>
      </c>
    </row>
    <row r="128" spans="1:10" x14ac:dyDescent="0.25">
      <c r="A128" s="37"/>
      <c r="B128" s="38" t="s">
        <v>327</v>
      </c>
      <c r="C128" s="38">
        <v>6</v>
      </c>
      <c r="D128">
        <v>8</v>
      </c>
      <c r="E128">
        <v>1.3333330000000001</v>
      </c>
      <c r="F128">
        <v>181.6</v>
      </c>
      <c r="G128" s="39">
        <v>49.004199999999997</v>
      </c>
      <c r="H128">
        <f t="shared" si="6"/>
        <v>5.3502413624983111E-6</v>
      </c>
      <c r="I128">
        <f t="shared" si="5"/>
        <v>0.26984691629955948</v>
      </c>
      <c r="J128">
        <f t="shared" si="7"/>
        <v>1.8876769303856211E-5</v>
      </c>
    </row>
    <row r="129" spans="1:10" x14ac:dyDescent="0.25">
      <c r="A129" s="37"/>
      <c r="B129" s="38" t="s">
        <v>367</v>
      </c>
      <c r="C129" s="38">
        <v>1075</v>
      </c>
      <c r="D129">
        <v>1465</v>
      </c>
      <c r="E129">
        <v>1.3627899999999999</v>
      </c>
      <c r="F129">
        <v>20704.37</v>
      </c>
      <c r="G129" s="39">
        <v>3016.2865999999999</v>
      </c>
      <c r="H129">
        <f t="shared" si="6"/>
        <v>6.0998555483738519E-4</v>
      </c>
      <c r="I129">
        <f t="shared" si="5"/>
        <v>0.14568357308143159</v>
      </c>
      <c r="J129">
        <f t="shared" si="7"/>
        <v>3.3820878336075708E-3</v>
      </c>
    </row>
    <row r="130" spans="1:10" x14ac:dyDescent="0.25">
      <c r="A130" s="37"/>
      <c r="B130" s="38" t="s">
        <v>366</v>
      </c>
      <c r="C130" s="38">
        <v>18779</v>
      </c>
      <c r="D130">
        <v>38317</v>
      </c>
      <c r="E130">
        <v>2.0404170000000001</v>
      </c>
      <c r="F130">
        <v>887170.9</v>
      </c>
      <c r="G130" s="39">
        <v>438039.77669999999</v>
      </c>
      <c r="H130">
        <f t="shared" si="6"/>
        <v>2.6137546502119233E-2</v>
      </c>
      <c r="I130">
        <f t="shared" si="5"/>
        <v>0.49374903606509185</v>
      </c>
      <c r="J130">
        <f t="shared" si="7"/>
        <v>5.9081141792852628E-2</v>
      </c>
    </row>
    <row r="131" spans="1:10" x14ac:dyDescent="0.25">
      <c r="A131" s="37"/>
      <c r="B131" s="38" t="s">
        <v>361</v>
      </c>
      <c r="C131" s="38">
        <v>20142</v>
      </c>
      <c r="D131">
        <v>44986</v>
      </c>
      <c r="E131">
        <v>2.2334420000000001</v>
      </c>
      <c r="F131">
        <v>1005127.69</v>
      </c>
      <c r="G131" s="39">
        <v>563736.23800000001</v>
      </c>
      <c r="H131">
        <f t="shared" si="6"/>
        <v>2.9612751881224558E-2</v>
      </c>
      <c r="I131">
        <f t="shared" si="5"/>
        <v>0.56086032014499576</v>
      </c>
      <c r="J131">
        <f t="shared" si="7"/>
        <v>6.33693145530453E-2</v>
      </c>
    </row>
    <row r="132" spans="1:10" x14ac:dyDescent="0.25">
      <c r="A132" s="37"/>
      <c r="B132" s="38" t="s">
        <v>365</v>
      </c>
      <c r="C132" s="38">
        <v>482</v>
      </c>
      <c r="D132">
        <v>710</v>
      </c>
      <c r="E132">
        <v>1.4730289999999999</v>
      </c>
      <c r="F132">
        <v>23269.15</v>
      </c>
      <c r="G132" s="39">
        <v>6425.7465000000002</v>
      </c>
      <c r="H132">
        <f t="shared" si="6"/>
        <v>6.855482863445902E-4</v>
      </c>
      <c r="I132">
        <f t="shared" si="5"/>
        <v>0.27614874200389783</v>
      </c>
      <c r="J132">
        <f t="shared" si="7"/>
        <v>1.5164338007431155E-3</v>
      </c>
    </row>
    <row r="133" spans="1:10" x14ac:dyDescent="0.25">
      <c r="A133" s="37"/>
      <c r="B133" s="38" t="s">
        <v>363</v>
      </c>
      <c r="C133" s="38">
        <v>2129</v>
      </c>
      <c r="D133">
        <v>2690</v>
      </c>
      <c r="E133">
        <v>1.263503</v>
      </c>
      <c r="F133">
        <v>43450.09</v>
      </c>
      <c r="G133" s="39">
        <v>25399.9175</v>
      </c>
      <c r="H133">
        <f t="shared" si="6"/>
        <v>1.2801127132283823E-3</v>
      </c>
      <c r="I133">
        <f t="shared" si="5"/>
        <v>0.58457686738968784</v>
      </c>
      <c r="J133">
        <f t="shared" si="7"/>
        <v>6.6981069746516447E-3</v>
      </c>
    </row>
    <row r="134" spans="1:10" x14ac:dyDescent="0.25">
      <c r="A134" s="37"/>
      <c r="B134" s="38" t="s">
        <v>353</v>
      </c>
      <c r="C134" s="38">
        <v>3240</v>
      </c>
      <c r="D134">
        <v>6545</v>
      </c>
      <c r="E134">
        <v>2.0200610000000001</v>
      </c>
      <c r="F134">
        <v>507957.06</v>
      </c>
      <c r="G134" s="39">
        <v>117203.3217</v>
      </c>
      <c r="H134">
        <f t="shared" si="6"/>
        <v>1.4965269123265618E-2</v>
      </c>
      <c r="I134">
        <f t="shared" si="5"/>
        <v>0.23073470363813822</v>
      </c>
      <c r="J134">
        <f t="shared" si="7"/>
        <v>1.0193455424082353E-2</v>
      </c>
    </row>
    <row r="135" spans="1:10" x14ac:dyDescent="0.25">
      <c r="A135" s="37"/>
      <c r="B135" s="38" t="s">
        <v>351</v>
      </c>
      <c r="C135" s="38">
        <v>459</v>
      </c>
      <c r="D135">
        <v>578</v>
      </c>
      <c r="E135">
        <v>1.2592589999999999</v>
      </c>
      <c r="F135">
        <v>16755.78</v>
      </c>
      <c r="G135" s="39">
        <v>1137.3254999999999</v>
      </c>
      <c r="H135">
        <f t="shared" si="6"/>
        <v>4.9365345383767592E-4</v>
      </c>
      <c r="I135">
        <f t="shared" ref="I135:I198" si="8">G135/F135</f>
        <v>6.7876607355790056E-2</v>
      </c>
      <c r="J135">
        <f t="shared" si="7"/>
        <v>1.4440728517450001E-3</v>
      </c>
    </row>
    <row r="136" spans="1:10" x14ac:dyDescent="0.25">
      <c r="A136" s="37"/>
      <c r="B136" s="38" t="s">
        <v>355</v>
      </c>
      <c r="C136" s="38">
        <v>1195</v>
      </c>
      <c r="D136">
        <v>1446</v>
      </c>
      <c r="E136">
        <v>1.2100409999999999</v>
      </c>
      <c r="F136">
        <v>211896.57</v>
      </c>
      <c r="G136" s="39">
        <v>5437.5365000000002</v>
      </c>
      <c r="H136">
        <f t="shared" si="6"/>
        <v>6.2428292587308302E-3</v>
      </c>
      <c r="I136">
        <f t="shared" si="8"/>
        <v>2.5661276631330086E-2</v>
      </c>
      <c r="J136">
        <f t="shared" si="7"/>
        <v>3.759623219684695E-3</v>
      </c>
    </row>
    <row r="137" spans="1:10" x14ac:dyDescent="0.25">
      <c r="A137" s="37"/>
      <c r="B137" s="38" t="s">
        <v>337</v>
      </c>
      <c r="C137" s="38">
        <v>465</v>
      </c>
      <c r="D137">
        <v>840</v>
      </c>
      <c r="E137">
        <v>1.806451</v>
      </c>
      <c r="F137">
        <v>46005.27</v>
      </c>
      <c r="G137" s="39">
        <v>8685.0413000000008</v>
      </c>
      <c r="H137">
        <f t="shared" si="6"/>
        <v>1.3553926125930763E-3</v>
      </c>
      <c r="I137">
        <f t="shared" si="8"/>
        <v>0.18878361761598186</v>
      </c>
      <c r="J137">
        <f t="shared" si="7"/>
        <v>1.4629496210488563E-3</v>
      </c>
    </row>
    <row r="138" spans="1:10" x14ac:dyDescent="0.25">
      <c r="A138" s="37"/>
      <c r="B138" s="38" t="s">
        <v>335</v>
      </c>
      <c r="C138" s="38">
        <v>643</v>
      </c>
      <c r="D138">
        <v>846</v>
      </c>
      <c r="E138">
        <v>1.315707</v>
      </c>
      <c r="F138">
        <v>32865.78</v>
      </c>
      <c r="G138" s="39">
        <v>17040.356299999999</v>
      </c>
      <c r="H138">
        <f t="shared" si="6"/>
        <v>9.6828114298882009E-4</v>
      </c>
      <c r="I138">
        <f t="shared" si="8"/>
        <v>0.51848324609974261</v>
      </c>
      <c r="J138">
        <f t="shared" si="7"/>
        <v>2.0229604437299238E-3</v>
      </c>
    </row>
    <row r="139" spans="1:10" x14ac:dyDescent="0.25">
      <c r="A139" s="37"/>
      <c r="B139" s="38" t="s">
        <v>357</v>
      </c>
      <c r="C139" s="38">
        <v>2202</v>
      </c>
      <c r="D139">
        <v>2928</v>
      </c>
      <c r="E139">
        <v>1.3297000000000001</v>
      </c>
      <c r="F139">
        <v>63567.38</v>
      </c>
      <c r="G139" s="39">
        <v>12458.4215</v>
      </c>
      <c r="H139">
        <f t="shared" si="6"/>
        <v>1.8728019040839641E-3</v>
      </c>
      <c r="I139">
        <f t="shared" si="8"/>
        <v>0.19598765121356268</v>
      </c>
      <c r="J139">
        <f t="shared" si="7"/>
        <v>6.9277743345152291E-3</v>
      </c>
    </row>
    <row r="140" spans="1:10" x14ac:dyDescent="0.25">
      <c r="A140" s="37"/>
      <c r="B140" s="38" t="s">
        <v>376</v>
      </c>
      <c r="C140" s="38">
        <v>1866</v>
      </c>
      <c r="D140">
        <v>4562</v>
      </c>
      <c r="E140">
        <v>2.444801</v>
      </c>
      <c r="F140">
        <v>495094.53</v>
      </c>
      <c r="G140" s="39">
        <v>50390.5671</v>
      </c>
      <c r="H140">
        <f t="shared" si="6"/>
        <v>1.4586317360972803E-2</v>
      </c>
      <c r="I140">
        <f t="shared" si="8"/>
        <v>0.10177968861825235</v>
      </c>
      <c r="J140">
        <f t="shared" si="7"/>
        <v>5.8706752534992811E-3</v>
      </c>
    </row>
    <row r="141" spans="1:10" x14ac:dyDescent="0.25">
      <c r="A141" s="37"/>
      <c r="B141" s="38" t="s">
        <v>375</v>
      </c>
      <c r="C141" s="38">
        <v>72</v>
      </c>
      <c r="D141">
        <v>97</v>
      </c>
      <c r="E141">
        <v>1.3472219999999999</v>
      </c>
      <c r="F141">
        <v>32384.880000000001</v>
      </c>
      <c r="G141" s="39">
        <v>13762.2528</v>
      </c>
      <c r="H141">
        <f t="shared" si="6"/>
        <v>9.5411302034991363E-4</v>
      </c>
      <c r="I141">
        <f t="shared" si="8"/>
        <v>0.42495920318370795</v>
      </c>
      <c r="J141">
        <f t="shared" si="7"/>
        <v>2.2652123164627452E-4</v>
      </c>
    </row>
    <row r="142" spans="1:10" x14ac:dyDescent="0.25">
      <c r="A142" s="37"/>
      <c r="B142" s="38" t="s">
        <v>343</v>
      </c>
      <c r="C142" s="38">
        <v>3637</v>
      </c>
      <c r="D142">
        <v>5437</v>
      </c>
      <c r="E142">
        <v>1.4949129999999999</v>
      </c>
      <c r="F142">
        <v>249721.46</v>
      </c>
      <c r="G142" s="39">
        <v>64212.088000000003</v>
      </c>
      <c r="H142">
        <f t="shared" si="6"/>
        <v>7.3572141211204149E-3</v>
      </c>
      <c r="I142">
        <f t="shared" si="8"/>
        <v>0.25713484135484393</v>
      </c>
      <c r="J142">
        <f t="shared" si="7"/>
        <v>1.1442468326354172E-2</v>
      </c>
    </row>
    <row r="143" spans="1:10" x14ac:dyDescent="0.25">
      <c r="A143" s="37"/>
      <c r="B143" s="38" t="s">
        <v>341</v>
      </c>
      <c r="C143" s="38">
        <v>13656</v>
      </c>
      <c r="D143">
        <v>23341</v>
      </c>
      <c r="E143">
        <v>1.709212</v>
      </c>
      <c r="F143">
        <v>485076.83</v>
      </c>
      <c r="G143" s="39">
        <v>275078.97379999998</v>
      </c>
      <c r="H143">
        <f t="shared" si="6"/>
        <v>1.4291179074094502E-2</v>
      </c>
      <c r="I143">
        <f t="shared" si="8"/>
        <v>0.56708330884408553</v>
      </c>
      <c r="J143">
        <f t="shared" si="7"/>
        <v>4.2963526935576729E-2</v>
      </c>
    </row>
    <row r="144" spans="1:10" x14ac:dyDescent="0.25">
      <c r="A144" s="37"/>
      <c r="B144" s="38" t="s">
        <v>333</v>
      </c>
      <c r="C144" s="38">
        <v>4397</v>
      </c>
      <c r="D144">
        <v>9034</v>
      </c>
      <c r="E144">
        <v>2.0545819999999999</v>
      </c>
      <c r="F144">
        <v>581217.56000000006</v>
      </c>
      <c r="G144" s="39">
        <v>57215.434300000001</v>
      </c>
      <c r="H144">
        <f t="shared" si="6"/>
        <v>1.7123646641642863E-2</v>
      </c>
      <c r="I144">
        <f t="shared" si="8"/>
        <v>9.8440649831708443E-2</v>
      </c>
      <c r="J144">
        <f t="shared" si="7"/>
        <v>1.3833525771509292E-2</v>
      </c>
    </row>
    <row r="145" spans="1:10" x14ac:dyDescent="0.25">
      <c r="A145" s="37"/>
      <c r="B145" s="38" t="s">
        <v>331</v>
      </c>
      <c r="C145" s="38">
        <v>13342</v>
      </c>
      <c r="D145">
        <v>24234</v>
      </c>
      <c r="E145">
        <v>1.8163689999999999</v>
      </c>
      <c r="F145">
        <v>695004.69</v>
      </c>
      <c r="G145" s="39">
        <v>365435.35210000002</v>
      </c>
      <c r="H145">
        <f t="shared" si="6"/>
        <v>2.0476006825816719E-2</v>
      </c>
      <c r="I145">
        <f t="shared" si="8"/>
        <v>0.5258027137917588</v>
      </c>
      <c r="J145">
        <f t="shared" si="7"/>
        <v>4.1975642675341589E-2</v>
      </c>
    </row>
    <row r="146" spans="1:10" x14ac:dyDescent="0.25">
      <c r="A146" s="37"/>
      <c r="B146" s="38" t="s">
        <v>359</v>
      </c>
      <c r="C146" s="38">
        <v>9766</v>
      </c>
      <c r="D146">
        <v>13503</v>
      </c>
      <c r="E146">
        <v>1.382654</v>
      </c>
      <c r="F146">
        <v>216827.96</v>
      </c>
      <c r="G146" s="39">
        <v>65284.482300000003</v>
      </c>
      <c r="H146">
        <f t="shared" si="6"/>
        <v>6.3881163003200944E-3</v>
      </c>
      <c r="I146">
        <f t="shared" si="8"/>
        <v>0.30108885542252029</v>
      </c>
      <c r="J146">
        <f t="shared" si="7"/>
        <v>3.0725088170243289E-2</v>
      </c>
    </row>
    <row r="147" spans="1:10" x14ac:dyDescent="0.25">
      <c r="A147" s="37"/>
      <c r="B147" s="38" t="s">
        <v>325</v>
      </c>
      <c r="C147" s="38">
        <v>3311</v>
      </c>
      <c r="D147">
        <v>10137</v>
      </c>
      <c r="E147">
        <v>3.0616119999999998</v>
      </c>
      <c r="F147">
        <v>877640.84</v>
      </c>
      <c r="G147" s="39">
        <v>198694.34349999999</v>
      </c>
      <c r="H147">
        <f t="shared" si="6"/>
        <v>2.5856774909613228E-2</v>
      </c>
      <c r="I147">
        <f t="shared" si="8"/>
        <v>0.22639596341027157</v>
      </c>
      <c r="J147">
        <f t="shared" si="7"/>
        <v>1.0416830527511318E-2</v>
      </c>
    </row>
    <row r="148" spans="1:10" x14ac:dyDescent="0.25">
      <c r="A148" s="37"/>
      <c r="B148" s="38" t="s">
        <v>373</v>
      </c>
      <c r="C148" s="38">
        <v>11865</v>
      </c>
      <c r="D148">
        <v>19944</v>
      </c>
      <c r="E148">
        <v>1.6809099999999999</v>
      </c>
      <c r="F148">
        <v>580794.74</v>
      </c>
      <c r="G148" s="39">
        <v>191252.0062</v>
      </c>
      <c r="H148">
        <f t="shared" si="6"/>
        <v>1.7111189653466148E-2</v>
      </c>
      <c r="I148">
        <f t="shared" si="8"/>
        <v>0.32929362652285732</v>
      </c>
      <c r="J148">
        <f t="shared" si="7"/>
        <v>3.7328811298375654E-2</v>
      </c>
    </row>
    <row r="149" spans="1:10" x14ac:dyDescent="0.25">
      <c r="A149" s="37"/>
      <c r="B149" s="38" t="s">
        <v>372</v>
      </c>
      <c r="C149" s="38">
        <v>26167</v>
      </c>
      <c r="D149">
        <v>58586</v>
      </c>
      <c r="E149">
        <v>2.2389260000000002</v>
      </c>
      <c r="F149">
        <v>1407010.59</v>
      </c>
      <c r="G149" s="39">
        <v>581019.05200000003</v>
      </c>
      <c r="H149">
        <f t="shared" si="6"/>
        <v>4.1452897885964499E-2</v>
      </c>
      <c r="I149">
        <f t="shared" si="8"/>
        <v>0.41294575615098961</v>
      </c>
      <c r="J149">
        <f t="shared" si="7"/>
        <v>8.2324737062334244E-2</v>
      </c>
    </row>
    <row r="150" spans="1:10" x14ac:dyDescent="0.25">
      <c r="A150" s="37"/>
      <c r="B150" s="38" t="s">
        <v>323</v>
      </c>
      <c r="C150" s="38">
        <v>1244</v>
      </c>
      <c r="D150">
        <v>2110</v>
      </c>
      <c r="E150">
        <v>1.6961409999999999</v>
      </c>
      <c r="F150">
        <v>74291.92</v>
      </c>
      <c r="G150" s="39">
        <v>29127.520499999999</v>
      </c>
      <c r="H150">
        <f t="shared" si="6"/>
        <v>2.1887648859218916E-3</v>
      </c>
      <c r="I150">
        <f t="shared" si="8"/>
        <v>0.39206848470197025</v>
      </c>
      <c r="J150">
        <f t="shared" si="7"/>
        <v>3.9137835023328538E-3</v>
      </c>
    </row>
    <row r="151" spans="1:10" x14ac:dyDescent="0.25">
      <c r="A151" s="37"/>
      <c r="B151" s="38" t="s">
        <v>321</v>
      </c>
      <c r="C151" s="38">
        <v>12656</v>
      </c>
      <c r="D151">
        <v>22509</v>
      </c>
      <c r="E151">
        <v>1.778524</v>
      </c>
      <c r="F151">
        <v>1373922</v>
      </c>
      <c r="G151" s="39">
        <v>525886.11849999998</v>
      </c>
      <c r="H151">
        <f t="shared" si="6"/>
        <v>4.0478052385718083E-2</v>
      </c>
      <c r="I151">
        <f t="shared" si="8"/>
        <v>0.38276271760696751</v>
      </c>
      <c r="J151">
        <f t="shared" si="7"/>
        <v>3.9817398718267366E-2</v>
      </c>
    </row>
    <row r="152" spans="1:10" x14ac:dyDescent="0.25">
      <c r="A152" s="37"/>
      <c r="B152" s="38" t="s">
        <v>315</v>
      </c>
      <c r="C152" s="38">
        <v>6435</v>
      </c>
      <c r="D152">
        <v>12277</v>
      </c>
      <c r="E152">
        <v>1.9078470000000001</v>
      </c>
      <c r="F152">
        <v>605570.55000000005</v>
      </c>
      <c r="G152" s="39">
        <v>244362.1073</v>
      </c>
      <c r="H152">
        <f t="shared" si="6"/>
        <v>1.7841126676876939E-2</v>
      </c>
      <c r="I152">
        <f t="shared" si="8"/>
        <v>0.40352376333360329</v>
      </c>
      <c r="J152">
        <f t="shared" si="7"/>
        <v>2.0245335078385784E-2</v>
      </c>
    </row>
    <row r="153" spans="1:10" x14ac:dyDescent="0.25">
      <c r="A153" s="37"/>
      <c r="B153" s="38" t="s">
        <v>313</v>
      </c>
      <c r="C153" s="38">
        <v>10504</v>
      </c>
      <c r="D153">
        <v>18844</v>
      </c>
      <c r="E153">
        <v>1.7939830000000001</v>
      </c>
      <c r="F153">
        <v>525165.11</v>
      </c>
      <c r="G153" s="39">
        <v>184234.4327</v>
      </c>
      <c r="H153">
        <f t="shared" si="6"/>
        <v>1.5472247211800525E-2</v>
      </c>
      <c r="I153">
        <f t="shared" si="8"/>
        <v>0.35081240012307752</v>
      </c>
      <c r="J153">
        <f t="shared" si="7"/>
        <v>3.3046930794617603E-2</v>
      </c>
    </row>
    <row r="154" spans="1:10" x14ac:dyDescent="0.25">
      <c r="A154" s="37"/>
      <c r="B154" s="38" t="s">
        <v>381</v>
      </c>
      <c r="C154" s="38">
        <v>4303</v>
      </c>
      <c r="D154">
        <v>5747</v>
      </c>
      <c r="E154">
        <v>1.3355790000000001</v>
      </c>
      <c r="F154">
        <v>138326.29</v>
      </c>
      <c r="G154" s="39">
        <v>59879.796000000002</v>
      </c>
      <c r="H154">
        <f t="shared" si="6"/>
        <v>4.0753251006549369E-3</v>
      </c>
      <c r="I154">
        <f t="shared" si="8"/>
        <v>0.43288803596192738</v>
      </c>
      <c r="J154">
        <f t="shared" si="7"/>
        <v>1.3537789719082212E-2</v>
      </c>
    </row>
    <row r="155" spans="1:10" x14ac:dyDescent="0.25">
      <c r="A155" s="37"/>
      <c r="B155" s="38" t="s">
        <v>380</v>
      </c>
      <c r="C155" s="38">
        <v>9663</v>
      </c>
      <c r="D155">
        <v>16187</v>
      </c>
      <c r="E155">
        <v>1.675152</v>
      </c>
      <c r="F155">
        <v>414988.05</v>
      </c>
      <c r="G155" s="39">
        <v>184971.10620000001</v>
      </c>
      <c r="H155">
        <f t="shared" si="6"/>
        <v>1.2226245760201086E-2</v>
      </c>
      <c r="I155">
        <f t="shared" si="8"/>
        <v>0.44572634368628211</v>
      </c>
      <c r="J155">
        <f t="shared" si="7"/>
        <v>3.0401036963860425E-2</v>
      </c>
    </row>
    <row r="156" spans="1:10" x14ac:dyDescent="0.25">
      <c r="A156" s="37"/>
      <c r="B156" s="38" t="s">
        <v>345</v>
      </c>
      <c r="C156" s="38">
        <v>7343</v>
      </c>
      <c r="D156">
        <v>10070</v>
      </c>
      <c r="E156">
        <v>1.3713740000000001</v>
      </c>
      <c r="F156">
        <v>67613.7</v>
      </c>
      <c r="G156" s="39">
        <v>25460.5046</v>
      </c>
      <c r="H156">
        <f t="shared" si="6"/>
        <v>1.9920132952177976E-3</v>
      </c>
      <c r="I156">
        <f t="shared" si="8"/>
        <v>0.37655836908792156</v>
      </c>
      <c r="J156">
        <f t="shared" si="7"/>
        <v>2.310201949970269E-2</v>
      </c>
    </row>
    <row r="157" spans="1:10" x14ac:dyDescent="0.25">
      <c r="A157" s="37"/>
      <c r="B157" s="38" t="s">
        <v>369</v>
      </c>
      <c r="C157" s="38">
        <v>16618</v>
      </c>
      <c r="D157">
        <v>65987</v>
      </c>
      <c r="E157">
        <v>3.9708139999999998</v>
      </c>
      <c r="F157">
        <v>4763622.07</v>
      </c>
      <c r="G157" s="39">
        <v>628993.02500000002</v>
      </c>
      <c r="H157">
        <f t="shared" si="6"/>
        <v>0.14034431626775234</v>
      </c>
      <c r="I157">
        <f t="shared" si="8"/>
        <v>0.13204091671361326</v>
      </c>
      <c r="J157">
        <f t="shared" si="7"/>
        <v>5.2282358715247078E-2</v>
      </c>
    </row>
    <row r="158" spans="1:10" x14ac:dyDescent="0.25">
      <c r="A158" s="37"/>
      <c r="B158" s="38" t="s">
        <v>368</v>
      </c>
      <c r="C158" s="38">
        <v>212</v>
      </c>
      <c r="D158">
        <v>372</v>
      </c>
      <c r="E158">
        <v>1.7547159999999999</v>
      </c>
      <c r="F158">
        <v>195623.04000000001</v>
      </c>
      <c r="G158" s="39">
        <v>18649.448499999999</v>
      </c>
      <c r="H158">
        <f t="shared" si="6"/>
        <v>5.7633837008021016E-3</v>
      </c>
      <c r="I158">
        <f t="shared" si="8"/>
        <v>9.5333599252930529E-2</v>
      </c>
      <c r="J158">
        <f t="shared" si="7"/>
        <v>6.6697918206958602E-4</v>
      </c>
    </row>
    <row r="159" spans="1:10" x14ac:dyDescent="0.25">
      <c r="A159" s="37"/>
      <c r="B159" s="38" t="s">
        <v>374</v>
      </c>
      <c r="C159" s="38">
        <v>21108</v>
      </c>
      <c r="D159">
        <v>40017</v>
      </c>
      <c r="E159">
        <v>1.895821</v>
      </c>
      <c r="F159">
        <v>870924.93</v>
      </c>
      <c r="G159" s="39">
        <v>459741.11499999999</v>
      </c>
      <c r="H159">
        <f t="shared" si="6"/>
        <v>2.5658912908132964E-2</v>
      </c>
      <c r="I159">
        <f t="shared" si="8"/>
        <v>0.52787685730847089</v>
      </c>
      <c r="J159">
        <f t="shared" si="7"/>
        <v>6.6408474410966145E-2</v>
      </c>
    </row>
    <row r="160" spans="1:10" x14ac:dyDescent="0.25">
      <c r="A160" s="37"/>
      <c r="B160" s="38" t="s">
        <v>305</v>
      </c>
      <c r="C160" s="38">
        <v>22</v>
      </c>
      <c r="D160">
        <v>22</v>
      </c>
      <c r="E160">
        <v>1</v>
      </c>
      <c r="F160">
        <v>0.27</v>
      </c>
      <c r="G160" s="39">
        <v>-4.5900000000000003E-2</v>
      </c>
      <c r="H160">
        <f t="shared" si="6"/>
        <v>7.9546540081197352E-9</v>
      </c>
      <c r="I160">
        <f t="shared" si="8"/>
        <v>-0.17</v>
      </c>
      <c r="J160">
        <f t="shared" si="7"/>
        <v>6.9214820780806106E-5</v>
      </c>
    </row>
    <row r="161" spans="1:10" x14ac:dyDescent="0.25">
      <c r="A161" s="37"/>
      <c r="B161" s="38" t="s">
        <v>382</v>
      </c>
      <c r="C161" s="38">
        <v>20070</v>
      </c>
      <c r="D161">
        <v>42325</v>
      </c>
      <c r="E161">
        <v>2.1088680000000002</v>
      </c>
      <c r="F161">
        <v>3463478.4</v>
      </c>
      <c r="G161" s="39">
        <v>1408238.5430999999</v>
      </c>
      <c r="H161">
        <f t="shared" si="6"/>
        <v>0.10203989754294862</v>
      </c>
      <c r="I161">
        <f t="shared" si="8"/>
        <v>0.40659660042921009</v>
      </c>
      <c r="J161">
        <f t="shared" si="7"/>
        <v>6.3142793321399021E-2</v>
      </c>
    </row>
    <row r="162" spans="1:10" x14ac:dyDescent="0.25">
      <c r="A162" s="37"/>
      <c r="B162" s="38" t="s">
        <v>349</v>
      </c>
      <c r="C162" s="38">
        <v>1323</v>
      </c>
      <c r="D162">
        <v>5486</v>
      </c>
      <c r="E162">
        <v>4.146636</v>
      </c>
      <c r="F162">
        <v>905363.12</v>
      </c>
      <c r="G162" s="39">
        <v>-19401.9359</v>
      </c>
      <c r="H162">
        <f t="shared" si="6"/>
        <v>2.6673519893747367E-2</v>
      </c>
      <c r="I162">
        <f t="shared" si="8"/>
        <v>-2.1430004681436549E-2</v>
      </c>
      <c r="J162">
        <f t="shared" si="7"/>
        <v>4.1623276315002943E-3</v>
      </c>
    </row>
    <row r="163" spans="1:10" x14ac:dyDescent="0.25">
      <c r="A163" s="34" t="s">
        <v>408</v>
      </c>
      <c r="B163" s="40"/>
      <c r="C163" s="34">
        <v>317851</v>
      </c>
      <c r="D163" s="35">
        <v>626127</v>
      </c>
      <c r="E163" s="35">
        <v>92.695240999999996</v>
      </c>
      <c r="F163" s="35">
        <v>33942393.939999998</v>
      </c>
      <c r="G163" s="36">
        <v>11258646.3608</v>
      </c>
    </row>
    <row r="164" spans="1:10" x14ac:dyDescent="0.25">
      <c r="A164" s="34" t="s">
        <v>130</v>
      </c>
      <c r="B164" s="34" t="s">
        <v>379</v>
      </c>
      <c r="C164" s="34">
        <v>18664</v>
      </c>
      <c r="D164" s="35">
        <v>30612</v>
      </c>
      <c r="E164" s="35">
        <v>1.6401619999999999</v>
      </c>
      <c r="F164" s="35">
        <v>4664951.63</v>
      </c>
      <c r="G164" s="36">
        <v>2715351.0843000002</v>
      </c>
      <c r="H164">
        <f>F164/$F$217</f>
        <v>0.10950456285749768</v>
      </c>
      <c r="I164">
        <f t="shared" si="8"/>
        <v>0.58207486372157735</v>
      </c>
      <c r="J164">
        <f>C164/$C$217</f>
        <v>4.871885898051663E-2</v>
      </c>
    </row>
    <row r="165" spans="1:10" x14ac:dyDescent="0.25">
      <c r="A165" s="37"/>
      <c r="B165" s="38" t="s">
        <v>309</v>
      </c>
      <c r="C165" s="38">
        <v>2477</v>
      </c>
      <c r="D165">
        <v>4703</v>
      </c>
      <c r="E165">
        <v>1.8986670000000001</v>
      </c>
      <c r="F165">
        <v>386831.26</v>
      </c>
      <c r="G165" s="39">
        <v>84459.934699999998</v>
      </c>
      <c r="H165">
        <f t="shared" ref="H165:H216" si="9">F165/$F$217</f>
        <v>9.0804345651736233E-3</v>
      </c>
      <c r="I165">
        <f t="shared" si="8"/>
        <v>0.2183379251718178</v>
      </c>
      <c r="J165">
        <f t="shared" ref="J165:J212" si="10">C165/$C$217</f>
        <v>6.4657422682565203E-3</v>
      </c>
    </row>
    <row r="166" spans="1:10" x14ac:dyDescent="0.25">
      <c r="A166" s="37"/>
      <c r="B166" s="38" t="s">
        <v>307</v>
      </c>
      <c r="C166" s="38">
        <v>10471</v>
      </c>
      <c r="D166">
        <v>18592</v>
      </c>
      <c r="E166">
        <v>1.7755700000000001</v>
      </c>
      <c r="F166">
        <v>1951862.74</v>
      </c>
      <c r="G166" s="39">
        <v>687785.61459999997</v>
      </c>
      <c r="H166">
        <f t="shared" si="9"/>
        <v>4.5817811856183742E-2</v>
      </c>
      <c r="I166">
        <f t="shared" si="8"/>
        <v>0.35237396590704939</v>
      </c>
      <c r="J166">
        <f t="shared" si="10"/>
        <v>2.7332574602710547E-2</v>
      </c>
    </row>
    <row r="167" spans="1:10" x14ac:dyDescent="0.25">
      <c r="A167" s="37"/>
      <c r="B167" s="38" t="s">
        <v>303</v>
      </c>
      <c r="C167" s="38">
        <v>5035</v>
      </c>
      <c r="D167">
        <v>9771</v>
      </c>
      <c r="E167">
        <v>1.940615</v>
      </c>
      <c r="F167">
        <v>631994.9</v>
      </c>
      <c r="G167" s="39">
        <v>124208.8971</v>
      </c>
      <c r="H167">
        <f t="shared" si="9"/>
        <v>1.4835378958188247E-2</v>
      </c>
      <c r="I167">
        <f t="shared" si="8"/>
        <v>0.19653465099164566</v>
      </c>
      <c r="J167">
        <f t="shared" si="10"/>
        <v>1.3142919790339758E-2</v>
      </c>
    </row>
    <row r="168" spans="1:10" x14ac:dyDescent="0.25">
      <c r="A168" s="37"/>
      <c r="B168" s="38" t="s">
        <v>301</v>
      </c>
      <c r="C168" s="38">
        <v>3221</v>
      </c>
      <c r="D168">
        <v>5289</v>
      </c>
      <c r="E168">
        <v>1.6420360000000001</v>
      </c>
      <c r="F168">
        <v>469716.49</v>
      </c>
      <c r="G168" s="39">
        <v>79615.63</v>
      </c>
      <c r="H168">
        <f t="shared" si="9"/>
        <v>1.1026073362395868E-2</v>
      </c>
      <c r="I168">
        <f t="shared" si="8"/>
        <v>0.16949720032183671</v>
      </c>
      <c r="J168">
        <f t="shared" si="10"/>
        <v>8.4078142293315516E-3</v>
      </c>
    </row>
    <row r="169" spans="1:10" x14ac:dyDescent="0.25">
      <c r="A169" s="37"/>
      <c r="B169" s="38" t="s">
        <v>371</v>
      </c>
      <c r="C169" s="38">
        <v>2760</v>
      </c>
      <c r="D169">
        <v>4687</v>
      </c>
      <c r="E169">
        <v>1.698188</v>
      </c>
      <c r="F169">
        <v>301096.2</v>
      </c>
      <c r="G169" s="39">
        <v>123735.5471</v>
      </c>
      <c r="H169">
        <f t="shared" si="9"/>
        <v>7.0678991711332481E-3</v>
      </c>
      <c r="I169">
        <f t="shared" si="8"/>
        <v>0.41095021159350398</v>
      </c>
      <c r="J169">
        <f t="shared" si="10"/>
        <v>7.2044605007622114E-3</v>
      </c>
    </row>
    <row r="170" spans="1:10" x14ac:dyDescent="0.25">
      <c r="A170" s="37"/>
      <c r="B170" s="38" t="s">
        <v>370</v>
      </c>
      <c r="C170" s="38">
        <v>6148</v>
      </c>
      <c r="D170">
        <v>8989</v>
      </c>
      <c r="E170">
        <v>1.4621010000000001</v>
      </c>
      <c r="F170">
        <v>457308.72</v>
      </c>
      <c r="G170" s="39">
        <v>222194.66870000001</v>
      </c>
      <c r="H170">
        <f t="shared" si="9"/>
        <v>1.0734814730441654E-2</v>
      </c>
      <c r="I170">
        <f t="shared" si="8"/>
        <v>0.4858745503475202</v>
      </c>
      <c r="J170">
        <f t="shared" si="10"/>
        <v>1.6048196796625388E-2</v>
      </c>
    </row>
    <row r="171" spans="1:10" x14ac:dyDescent="0.25">
      <c r="A171" s="37"/>
      <c r="B171" s="38" t="s">
        <v>319</v>
      </c>
      <c r="C171" s="38">
        <v>4264</v>
      </c>
      <c r="D171">
        <v>8852</v>
      </c>
      <c r="E171">
        <v>2.0759840000000001</v>
      </c>
      <c r="F171">
        <v>1199914.48</v>
      </c>
      <c r="G171" s="39">
        <v>274224.48680000001</v>
      </c>
      <c r="H171">
        <f t="shared" si="9"/>
        <v>2.8166660883208697E-2</v>
      </c>
      <c r="I171">
        <f t="shared" si="8"/>
        <v>0.22853669271496749</v>
      </c>
      <c r="J171">
        <f t="shared" si="10"/>
        <v>1.1130369411322488E-2</v>
      </c>
    </row>
    <row r="172" spans="1:10" x14ac:dyDescent="0.25">
      <c r="A172" s="37"/>
      <c r="B172" s="38" t="s">
        <v>317</v>
      </c>
      <c r="C172" s="38">
        <v>524</v>
      </c>
      <c r="D172">
        <v>880</v>
      </c>
      <c r="E172">
        <v>1.679389</v>
      </c>
      <c r="F172">
        <v>15098.92</v>
      </c>
      <c r="G172" s="39">
        <v>-1763.6642999999999</v>
      </c>
      <c r="H172">
        <f t="shared" si="9"/>
        <v>3.5443039185817431E-4</v>
      </c>
      <c r="I172">
        <f t="shared" si="8"/>
        <v>-0.11680731469535569</v>
      </c>
      <c r="J172">
        <f t="shared" si="10"/>
        <v>1.3678033704345647E-3</v>
      </c>
    </row>
    <row r="173" spans="1:10" x14ac:dyDescent="0.25">
      <c r="A173" s="37"/>
      <c r="B173" s="38" t="s">
        <v>383</v>
      </c>
      <c r="C173" s="38">
        <v>8812</v>
      </c>
      <c r="D173">
        <v>12167</v>
      </c>
      <c r="E173">
        <v>1.38073</v>
      </c>
      <c r="F173">
        <v>380317.99</v>
      </c>
      <c r="G173" s="39">
        <v>146311.0019</v>
      </c>
      <c r="H173">
        <f t="shared" si="9"/>
        <v>8.9275427796433934E-3</v>
      </c>
      <c r="I173">
        <f t="shared" si="8"/>
        <v>0.38470702345687091</v>
      </c>
      <c r="J173">
        <f t="shared" si="10"/>
        <v>2.3002067366926306E-2</v>
      </c>
    </row>
    <row r="174" spans="1:10" x14ac:dyDescent="0.25">
      <c r="A174" s="37"/>
      <c r="B174" s="38" t="s">
        <v>339</v>
      </c>
      <c r="C174" s="38">
        <v>973</v>
      </c>
      <c r="D174">
        <v>1953</v>
      </c>
      <c r="E174">
        <v>2.0071940000000001</v>
      </c>
      <c r="F174">
        <v>154168.38</v>
      </c>
      <c r="G174" s="39">
        <v>9967.3464000000004</v>
      </c>
      <c r="H174">
        <f t="shared" si="9"/>
        <v>3.6189316411730059E-3</v>
      </c>
      <c r="I174">
        <f t="shared" si="8"/>
        <v>6.465233921508419E-2</v>
      </c>
      <c r="J174">
        <f t="shared" si="10"/>
        <v>2.5398333576962433E-3</v>
      </c>
    </row>
    <row r="175" spans="1:10" x14ac:dyDescent="0.25">
      <c r="A175" s="37"/>
      <c r="B175" s="38" t="s">
        <v>386</v>
      </c>
      <c r="C175" s="38">
        <v>13</v>
      </c>
      <c r="D175">
        <v>37</v>
      </c>
      <c r="E175">
        <v>2.8461530000000002</v>
      </c>
      <c r="F175">
        <v>7509.49</v>
      </c>
      <c r="G175" s="39">
        <v>-390.26479999999998</v>
      </c>
      <c r="H175">
        <f t="shared" si="9"/>
        <v>1.7627694453345281E-4</v>
      </c>
      <c r="I175">
        <f t="shared" si="8"/>
        <v>-5.1969547865434271E-2</v>
      </c>
      <c r="J175">
        <f t="shared" si="10"/>
        <v>3.3934053083300272E-5</v>
      </c>
    </row>
    <row r="176" spans="1:10" x14ac:dyDescent="0.25">
      <c r="A176" s="37"/>
      <c r="B176" s="38" t="s">
        <v>378</v>
      </c>
      <c r="C176" s="38">
        <v>11936</v>
      </c>
      <c r="D176">
        <v>19505</v>
      </c>
      <c r="E176">
        <v>1.6341319999999999</v>
      </c>
      <c r="F176">
        <v>601826.47</v>
      </c>
      <c r="G176" s="39">
        <v>229164.5338</v>
      </c>
      <c r="H176">
        <f t="shared" si="9"/>
        <v>1.4127208541585874E-2</v>
      </c>
      <c r="I176">
        <f t="shared" si="8"/>
        <v>0.38078174560849742</v>
      </c>
      <c r="J176">
        <f t="shared" si="10"/>
        <v>3.1156681354020926E-2</v>
      </c>
    </row>
    <row r="177" spans="1:10" x14ac:dyDescent="0.25">
      <c r="A177" s="37"/>
      <c r="B177" s="38" t="s">
        <v>377</v>
      </c>
      <c r="C177" s="38">
        <v>2499</v>
      </c>
      <c r="D177">
        <v>2973</v>
      </c>
      <c r="E177">
        <v>1.189675</v>
      </c>
      <c r="F177">
        <v>97253.19</v>
      </c>
      <c r="G177" s="39">
        <v>43093.347099999999</v>
      </c>
      <c r="H177">
        <f t="shared" si="9"/>
        <v>2.2829107142204527E-3</v>
      </c>
      <c r="I177">
        <f t="shared" si="8"/>
        <v>0.44310471563966175</v>
      </c>
      <c r="J177">
        <f t="shared" si="10"/>
        <v>6.523169127320567E-3</v>
      </c>
    </row>
    <row r="178" spans="1:10" x14ac:dyDescent="0.25">
      <c r="A178" s="37"/>
      <c r="B178" s="38" t="s">
        <v>384</v>
      </c>
      <c r="C178" s="38">
        <v>1</v>
      </c>
      <c r="D178">
        <v>1</v>
      </c>
      <c r="E178">
        <v>1</v>
      </c>
      <c r="F178">
        <v>528.45000000000005</v>
      </c>
      <c r="G178" s="39">
        <v>225.4</v>
      </c>
      <c r="H178">
        <f t="shared" si="9"/>
        <v>1.2404777333574337E-5</v>
      </c>
      <c r="I178">
        <f t="shared" si="8"/>
        <v>0.42653041915034534</v>
      </c>
      <c r="J178">
        <f t="shared" si="10"/>
        <v>2.6103117756384823E-6</v>
      </c>
    </row>
    <row r="179" spans="1:10" x14ac:dyDescent="0.25">
      <c r="A179" s="37"/>
      <c r="B179" s="38" t="s">
        <v>311</v>
      </c>
      <c r="C179" s="38">
        <v>1348</v>
      </c>
      <c r="D179">
        <v>1734</v>
      </c>
      <c r="E179">
        <v>1.2863500000000001</v>
      </c>
      <c r="F179">
        <v>2224002.87</v>
      </c>
      <c r="G179" s="39">
        <v>328043.91590000002</v>
      </c>
      <c r="H179">
        <f t="shared" si="9"/>
        <v>5.2205999416369137E-2</v>
      </c>
      <c r="I179">
        <f t="shared" si="8"/>
        <v>0.14750157040040152</v>
      </c>
      <c r="J179">
        <f t="shared" si="10"/>
        <v>3.5187002735606742E-3</v>
      </c>
    </row>
    <row r="180" spans="1:10" x14ac:dyDescent="0.25">
      <c r="A180" s="37"/>
      <c r="B180" s="38" t="s">
        <v>329</v>
      </c>
      <c r="C180" s="38">
        <v>1552</v>
      </c>
      <c r="D180">
        <v>6149</v>
      </c>
      <c r="E180">
        <v>3.9619840000000002</v>
      </c>
      <c r="F180">
        <v>637968.18000000005</v>
      </c>
      <c r="G180" s="39">
        <v>21480.535800000001</v>
      </c>
      <c r="H180">
        <f t="shared" si="9"/>
        <v>1.4975595077690742E-2</v>
      </c>
      <c r="I180">
        <f t="shared" si="8"/>
        <v>3.3670230700220814E-2</v>
      </c>
      <c r="J180">
        <f t="shared" si="10"/>
        <v>4.0512038757909248E-3</v>
      </c>
    </row>
    <row r="181" spans="1:10" x14ac:dyDescent="0.25">
      <c r="A181" s="37"/>
      <c r="B181" s="38" t="s">
        <v>327</v>
      </c>
      <c r="C181" s="38">
        <v>2</v>
      </c>
      <c r="D181">
        <v>4</v>
      </c>
      <c r="E181">
        <v>2</v>
      </c>
      <c r="F181">
        <v>75.599999999999994</v>
      </c>
      <c r="G181" s="39">
        <v>22.567799999999998</v>
      </c>
      <c r="H181">
        <f t="shared" si="9"/>
        <v>1.7746261073293968E-6</v>
      </c>
      <c r="I181">
        <f t="shared" si="8"/>
        <v>0.29851587301587301</v>
      </c>
      <c r="J181">
        <f t="shared" si="10"/>
        <v>5.2206235512769646E-6</v>
      </c>
    </row>
    <row r="182" spans="1:10" x14ac:dyDescent="0.25">
      <c r="A182" s="37"/>
      <c r="B182" s="38" t="s">
        <v>367</v>
      </c>
      <c r="C182" s="38">
        <v>868</v>
      </c>
      <c r="D182">
        <v>1178</v>
      </c>
      <c r="E182">
        <v>1.3571420000000001</v>
      </c>
      <c r="F182">
        <v>19147.37</v>
      </c>
      <c r="G182" s="39">
        <v>3558.8238000000001</v>
      </c>
      <c r="H182">
        <f t="shared" si="9"/>
        <v>4.4946326307798511E-4</v>
      </c>
      <c r="I182">
        <f t="shared" si="8"/>
        <v>0.18586488901608944</v>
      </c>
      <c r="J182">
        <f t="shared" si="10"/>
        <v>2.2657506212542026E-3</v>
      </c>
    </row>
    <row r="183" spans="1:10" x14ac:dyDescent="0.25">
      <c r="A183" s="37"/>
      <c r="B183" s="38" t="s">
        <v>366</v>
      </c>
      <c r="C183" s="38">
        <v>21522</v>
      </c>
      <c r="D183">
        <v>43684</v>
      </c>
      <c r="E183">
        <v>2.0297369999999999</v>
      </c>
      <c r="F183">
        <v>1036402.83</v>
      </c>
      <c r="G183" s="39">
        <v>539255.18969999999</v>
      </c>
      <c r="H183">
        <f t="shared" si="9"/>
        <v>2.432840634693215E-2</v>
      </c>
      <c r="I183">
        <f t="shared" si="8"/>
        <v>0.52031427750925763</v>
      </c>
      <c r="J183">
        <f t="shared" si="10"/>
        <v>5.6179130035291416E-2</v>
      </c>
    </row>
    <row r="184" spans="1:10" x14ac:dyDescent="0.25">
      <c r="A184" s="37"/>
      <c r="B184" s="38" t="s">
        <v>361</v>
      </c>
      <c r="C184" s="38">
        <v>23233</v>
      </c>
      <c r="D184">
        <v>51782</v>
      </c>
      <c r="E184">
        <v>2.228812</v>
      </c>
      <c r="F184">
        <v>1171098.68</v>
      </c>
      <c r="G184" s="39">
        <v>657986.04760000005</v>
      </c>
      <c r="H184">
        <f t="shared" si="9"/>
        <v>2.749024195485443E-2</v>
      </c>
      <c r="I184">
        <f t="shared" si="8"/>
        <v>0.56185363269301958</v>
      </c>
      <c r="J184">
        <f t="shared" si="10"/>
        <v>6.0645373483408857E-2</v>
      </c>
    </row>
    <row r="185" spans="1:10" x14ac:dyDescent="0.25">
      <c r="A185" s="37"/>
      <c r="B185" s="38" t="s">
        <v>387</v>
      </c>
      <c r="C185" s="38">
        <v>3</v>
      </c>
      <c r="D185">
        <v>3</v>
      </c>
      <c r="E185">
        <v>1</v>
      </c>
      <c r="F185">
        <v>167.82</v>
      </c>
      <c r="G185" s="39">
        <v>58.7729</v>
      </c>
      <c r="H185">
        <f t="shared" si="9"/>
        <v>3.9393882715875582E-6</v>
      </c>
      <c r="I185">
        <f t="shared" si="8"/>
        <v>0.3502139196758432</v>
      </c>
      <c r="J185">
        <f t="shared" si="10"/>
        <v>7.8309353269154464E-6</v>
      </c>
    </row>
    <row r="186" spans="1:10" x14ac:dyDescent="0.25">
      <c r="A186" s="37"/>
      <c r="B186" s="38" t="s">
        <v>365</v>
      </c>
      <c r="C186" s="38">
        <v>567</v>
      </c>
      <c r="D186">
        <v>862</v>
      </c>
      <c r="E186">
        <v>1.5202819999999999</v>
      </c>
      <c r="F186">
        <v>31061.21</v>
      </c>
      <c r="G186" s="39">
        <v>9945.7540000000008</v>
      </c>
      <c r="H186">
        <f t="shared" si="9"/>
        <v>7.2912743639207589E-4</v>
      </c>
      <c r="I186">
        <f t="shared" si="8"/>
        <v>0.32019853701771439</v>
      </c>
      <c r="J186">
        <f t="shared" si="10"/>
        <v>1.4800467767870195E-3</v>
      </c>
    </row>
    <row r="187" spans="1:10" x14ac:dyDescent="0.25">
      <c r="A187" s="37"/>
      <c r="B187" s="38" t="s">
        <v>363</v>
      </c>
      <c r="C187" s="38">
        <v>2536</v>
      </c>
      <c r="D187">
        <v>3403</v>
      </c>
      <c r="E187">
        <v>1.3418760000000001</v>
      </c>
      <c r="F187">
        <v>58048.51</v>
      </c>
      <c r="G187" s="39">
        <v>33524.9283</v>
      </c>
      <c r="H187">
        <f t="shared" si="9"/>
        <v>1.3626243563170843E-3</v>
      </c>
      <c r="I187">
        <f t="shared" si="8"/>
        <v>0.57753296854647951</v>
      </c>
      <c r="J187">
        <f t="shared" si="10"/>
        <v>6.6197506630191914E-3</v>
      </c>
    </row>
    <row r="188" spans="1:10" x14ac:dyDescent="0.25">
      <c r="A188" s="37"/>
      <c r="B188" s="38" t="s">
        <v>353</v>
      </c>
      <c r="C188" s="38">
        <v>3878</v>
      </c>
      <c r="D188">
        <v>8099</v>
      </c>
      <c r="E188">
        <v>2.0884469999999999</v>
      </c>
      <c r="F188">
        <v>595345.13</v>
      </c>
      <c r="G188" s="39">
        <v>148937.90470000001</v>
      </c>
      <c r="H188">
        <f t="shared" si="9"/>
        <v>1.3975066277373199E-2</v>
      </c>
      <c r="I188">
        <f t="shared" si="8"/>
        <v>0.25017069460196978</v>
      </c>
      <c r="J188">
        <f t="shared" si="10"/>
        <v>1.0122789065926034E-2</v>
      </c>
    </row>
    <row r="189" spans="1:10" x14ac:dyDescent="0.25">
      <c r="A189" s="37"/>
      <c r="B189" s="38" t="s">
        <v>351</v>
      </c>
      <c r="C189" s="38">
        <v>491</v>
      </c>
      <c r="D189">
        <v>638</v>
      </c>
      <c r="E189">
        <v>1.2993889999999999</v>
      </c>
      <c r="F189">
        <v>17476.2</v>
      </c>
      <c r="G189" s="39">
        <v>-139.76599999999999</v>
      </c>
      <c r="H189">
        <f t="shared" si="9"/>
        <v>4.1023440181097896E-4</v>
      </c>
      <c r="I189">
        <f t="shared" si="8"/>
        <v>-7.9975051784712918E-3</v>
      </c>
      <c r="J189">
        <f t="shared" si="10"/>
        <v>1.2816630818384947E-3</v>
      </c>
    </row>
    <row r="190" spans="1:10" x14ac:dyDescent="0.25">
      <c r="A190" s="37"/>
      <c r="B190" s="38" t="s">
        <v>355</v>
      </c>
      <c r="C190" s="38">
        <v>1691</v>
      </c>
      <c r="D190">
        <v>2160</v>
      </c>
      <c r="E190">
        <v>1.27735</v>
      </c>
      <c r="F190">
        <v>332983.21000000002</v>
      </c>
      <c r="G190" s="39">
        <v>3766.482</v>
      </c>
      <c r="H190">
        <f t="shared" si="9"/>
        <v>7.8164113461421589E-3</v>
      </c>
      <c r="I190">
        <f t="shared" si="8"/>
        <v>1.1311327078623572E-2</v>
      </c>
      <c r="J190">
        <f t="shared" si="10"/>
        <v>4.4140372126046734E-3</v>
      </c>
    </row>
    <row r="191" spans="1:10" x14ac:dyDescent="0.25">
      <c r="A191" s="37"/>
      <c r="B191" s="38" t="s">
        <v>337</v>
      </c>
      <c r="C191" s="38">
        <v>380</v>
      </c>
      <c r="D191">
        <v>750</v>
      </c>
      <c r="E191">
        <v>1.973684</v>
      </c>
      <c r="F191">
        <v>34203.08</v>
      </c>
      <c r="G191" s="39">
        <v>1482.9604999999999</v>
      </c>
      <c r="H191">
        <f t="shared" si="9"/>
        <v>8.028793481359253E-4</v>
      </c>
      <c r="I191">
        <f t="shared" si="8"/>
        <v>4.3357513416920346E-2</v>
      </c>
      <c r="J191">
        <f t="shared" si="10"/>
        <v>9.919184747426233E-4</v>
      </c>
    </row>
    <row r="192" spans="1:10" x14ac:dyDescent="0.25">
      <c r="A192" s="37"/>
      <c r="B192" s="38" t="s">
        <v>335</v>
      </c>
      <c r="C192" s="38">
        <v>788</v>
      </c>
      <c r="D192">
        <v>1135</v>
      </c>
      <c r="E192">
        <v>1.4403550000000001</v>
      </c>
      <c r="F192">
        <v>40972.129999999997</v>
      </c>
      <c r="G192" s="39">
        <v>18972.492699999999</v>
      </c>
      <c r="H192">
        <f t="shared" si="9"/>
        <v>9.617752853292857E-4</v>
      </c>
      <c r="I192">
        <f t="shared" si="8"/>
        <v>0.46305849122318027</v>
      </c>
      <c r="J192">
        <f t="shared" si="10"/>
        <v>2.0569256792031241E-3</v>
      </c>
    </row>
    <row r="193" spans="1:10" x14ac:dyDescent="0.25">
      <c r="A193" s="37"/>
      <c r="B193" s="38" t="s">
        <v>357</v>
      </c>
      <c r="C193" s="38">
        <v>3625</v>
      </c>
      <c r="D193">
        <v>4957</v>
      </c>
      <c r="E193">
        <v>1.367448</v>
      </c>
      <c r="F193">
        <v>94677.74</v>
      </c>
      <c r="G193" s="39">
        <v>16368.7137</v>
      </c>
      <c r="H193">
        <f t="shared" si="9"/>
        <v>2.222454883425195E-3</v>
      </c>
      <c r="I193">
        <f t="shared" si="8"/>
        <v>0.17288872442455849</v>
      </c>
      <c r="J193">
        <f t="shared" si="10"/>
        <v>9.4623801866894983E-3</v>
      </c>
    </row>
    <row r="194" spans="1:10" x14ac:dyDescent="0.25">
      <c r="A194" s="37"/>
      <c r="B194" s="38" t="s">
        <v>376</v>
      </c>
      <c r="C194" s="38">
        <v>2316</v>
      </c>
      <c r="D194">
        <v>6005</v>
      </c>
      <c r="E194">
        <v>2.592832</v>
      </c>
      <c r="F194">
        <v>617054.23</v>
      </c>
      <c r="G194" s="39">
        <v>39949.335800000001</v>
      </c>
      <c r="H194">
        <f t="shared" si="9"/>
        <v>1.4484663309471407E-2</v>
      </c>
      <c r="I194">
        <f t="shared" si="8"/>
        <v>6.4742017569509244E-2</v>
      </c>
      <c r="J194">
        <f t="shared" si="10"/>
        <v>6.045482072378725E-3</v>
      </c>
    </row>
    <row r="195" spans="1:10" x14ac:dyDescent="0.25">
      <c r="A195" s="37"/>
      <c r="B195" s="38" t="s">
        <v>375</v>
      </c>
      <c r="C195" s="38">
        <v>94</v>
      </c>
      <c r="D195">
        <v>120</v>
      </c>
      <c r="E195">
        <v>1.2765949999999999</v>
      </c>
      <c r="F195">
        <v>30656.32</v>
      </c>
      <c r="G195" s="39">
        <v>11122.1991</v>
      </c>
      <c r="H195">
        <f t="shared" si="9"/>
        <v>7.1962309294503087E-4</v>
      </c>
      <c r="I195">
        <f t="shared" si="8"/>
        <v>0.36280281194872704</v>
      </c>
      <c r="J195">
        <f t="shared" si="10"/>
        <v>2.4536930691001731E-4</v>
      </c>
    </row>
    <row r="196" spans="1:10" x14ac:dyDescent="0.25">
      <c r="A196" s="37"/>
      <c r="B196" s="38" t="s">
        <v>343</v>
      </c>
      <c r="C196" s="38">
        <v>4181</v>
      </c>
      <c r="D196">
        <v>6490</v>
      </c>
      <c r="E196">
        <v>1.55226</v>
      </c>
      <c r="F196">
        <v>393610.07</v>
      </c>
      <c r="G196" s="39">
        <v>73324.391300000003</v>
      </c>
      <c r="H196">
        <f t="shared" si="9"/>
        <v>9.2395596075363941E-3</v>
      </c>
      <c r="I196">
        <f t="shared" si="8"/>
        <v>0.18628687853438303</v>
      </c>
      <c r="J196">
        <f t="shared" si="10"/>
        <v>1.0913713533944495E-2</v>
      </c>
    </row>
    <row r="197" spans="1:10" x14ac:dyDescent="0.25">
      <c r="A197" s="37"/>
      <c r="B197" s="38" t="s">
        <v>341</v>
      </c>
      <c r="C197" s="38">
        <v>17222</v>
      </c>
      <c r="D197">
        <v>30467</v>
      </c>
      <c r="E197">
        <v>1.769074</v>
      </c>
      <c r="F197">
        <v>674806.08</v>
      </c>
      <c r="G197" s="39">
        <v>377406.2746</v>
      </c>
      <c r="H197">
        <f t="shared" si="9"/>
        <v>1.5840323901489543E-2</v>
      </c>
      <c r="I197">
        <f t="shared" si="8"/>
        <v>0.55928108205545513</v>
      </c>
      <c r="J197">
        <f t="shared" si="10"/>
        <v>4.4954789400045943E-2</v>
      </c>
    </row>
    <row r="198" spans="1:10" x14ac:dyDescent="0.25">
      <c r="A198" s="37"/>
      <c r="B198" s="38" t="s">
        <v>333</v>
      </c>
      <c r="C198" s="38">
        <v>4677</v>
      </c>
      <c r="D198">
        <v>10556</v>
      </c>
      <c r="E198">
        <v>2.257002</v>
      </c>
      <c r="F198">
        <v>726696.08</v>
      </c>
      <c r="G198" s="39">
        <v>19631.044699999999</v>
      </c>
      <c r="H198">
        <f t="shared" si="9"/>
        <v>1.7058384069602275E-2</v>
      </c>
      <c r="I198">
        <f t="shared" si="8"/>
        <v>2.7014105676750038E-2</v>
      </c>
      <c r="J198">
        <f t="shared" si="10"/>
        <v>1.2208428174661182E-2</v>
      </c>
    </row>
    <row r="199" spans="1:10" x14ac:dyDescent="0.25">
      <c r="A199" s="37"/>
      <c r="B199" s="38" t="s">
        <v>331</v>
      </c>
      <c r="C199" s="38">
        <v>15528</v>
      </c>
      <c r="D199">
        <v>28257</v>
      </c>
      <c r="E199">
        <v>1.819744</v>
      </c>
      <c r="F199">
        <v>917338.78</v>
      </c>
      <c r="G199" s="39">
        <v>477558.04830000002</v>
      </c>
      <c r="H199">
        <f t="shared" si="9"/>
        <v>2.1533509897535687E-2</v>
      </c>
      <c r="I199">
        <f t="shared" ref="I199:I262" si="11">G199/F199</f>
        <v>0.52059071164526594</v>
      </c>
      <c r="J199">
        <f t="shared" si="10"/>
        <v>4.053292125211435E-2</v>
      </c>
    </row>
    <row r="200" spans="1:10" x14ac:dyDescent="0.25">
      <c r="A200" s="37"/>
      <c r="B200" s="38" t="s">
        <v>359</v>
      </c>
      <c r="C200" s="38">
        <v>15982</v>
      </c>
      <c r="D200">
        <v>23717</v>
      </c>
      <c r="E200">
        <v>1.483981</v>
      </c>
      <c r="F200">
        <v>396183.56</v>
      </c>
      <c r="G200" s="39">
        <v>121480.3502</v>
      </c>
      <c r="H200">
        <f t="shared" si="9"/>
        <v>9.2999694295066472E-3</v>
      </c>
      <c r="I200">
        <f t="shared" si="11"/>
        <v>0.30662642892097797</v>
      </c>
      <c r="J200">
        <f t="shared" si="10"/>
        <v>4.1718002798254224E-2</v>
      </c>
    </row>
    <row r="201" spans="1:10" x14ac:dyDescent="0.25">
      <c r="A201" s="37"/>
      <c r="B201" s="38" t="s">
        <v>325</v>
      </c>
      <c r="C201" s="38">
        <v>4273</v>
      </c>
      <c r="D201">
        <v>14445</v>
      </c>
      <c r="E201">
        <v>3.380528</v>
      </c>
      <c r="F201">
        <v>1268461.1399999999</v>
      </c>
      <c r="G201" s="39">
        <v>279748.21610000002</v>
      </c>
      <c r="H201">
        <f t="shared" si="9"/>
        <v>2.9775717661068901E-2</v>
      </c>
      <c r="I201">
        <f t="shared" si="11"/>
        <v>0.22054141611307071</v>
      </c>
      <c r="J201">
        <f t="shared" si="10"/>
        <v>1.1153862217303235E-2</v>
      </c>
    </row>
    <row r="202" spans="1:10" x14ac:dyDescent="0.25">
      <c r="A202" s="37"/>
      <c r="B202" s="38" t="s">
        <v>373</v>
      </c>
      <c r="C202" s="38">
        <v>13623</v>
      </c>
      <c r="D202">
        <v>22784</v>
      </c>
      <c r="E202">
        <v>1.6724650000000001</v>
      </c>
      <c r="F202">
        <v>644761.25</v>
      </c>
      <c r="G202" s="39">
        <v>209004.81719999999</v>
      </c>
      <c r="H202">
        <f t="shared" si="9"/>
        <v>1.5135054857729313E-2</v>
      </c>
      <c r="I202">
        <f t="shared" si="11"/>
        <v>0.32415846516830843</v>
      </c>
      <c r="J202">
        <f t="shared" si="10"/>
        <v>3.5560277319523041E-2</v>
      </c>
    </row>
    <row r="203" spans="1:10" x14ac:dyDescent="0.25">
      <c r="A203" s="37"/>
      <c r="B203" s="38" t="s">
        <v>372</v>
      </c>
      <c r="C203" s="38">
        <v>30847</v>
      </c>
      <c r="D203">
        <v>72217</v>
      </c>
      <c r="E203">
        <v>2.341135</v>
      </c>
      <c r="F203">
        <v>1753525.1</v>
      </c>
      <c r="G203" s="39">
        <v>716374.21519999998</v>
      </c>
      <c r="H203">
        <f t="shared" si="9"/>
        <v>4.1162055850759147E-2</v>
      </c>
      <c r="I203">
        <f t="shared" si="11"/>
        <v>0.40853376732388941</v>
      </c>
      <c r="J203">
        <f t="shared" si="10"/>
        <v>8.0520287343120264E-2</v>
      </c>
    </row>
    <row r="204" spans="1:10" x14ac:dyDescent="0.25">
      <c r="A204" s="37"/>
      <c r="B204" s="38" t="s">
        <v>323</v>
      </c>
      <c r="C204" s="38">
        <v>1566</v>
      </c>
      <c r="D204">
        <v>2834</v>
      </c>
      <c r="E204">
        <v>1.809706</v>
      </c>
      <c r="F204">
        <v>114435.15</v>
      </c>
      <c r="G204" s="39">
        <v>46344.143799999998</v>
      </c>
      <c r="H204">
        <f t="shared" si="9"/>
        <v>2.6862381585470319E-3</v>
      </c>
      <c r="I204">
        <f t="shared" si="11"/>
        <v>0.40498171934060473</v>
      </c>
      <c r="J204">
        <f t="shared" si="10"/>
        <v>4.0877482406498633E-3</v>
      </c>
    </row>
    <row r="205" spans="1:10" x14ac:dyDescent="0.25">
      <c r="A205" s="37"/>
      <c r="B205" s="38" t="s">
        <v>321</v>
      </c>
      <c r="C205" s="38">
        <v>14989</v>
      </c>
      <c r="D205">
        <v>27277</v>
      </c>
      <c r="E205">
        <v>1.819801</v>
      </c>
      <c r="F205">
        <v>1777934.39</v>
      </c>
      <c r="G205" s="39">
        <v>638938.76450000005</v>
      </c>
      <c r="H205">
        <f t="shared" si="9"/>
        <v>4.1735036846729703E-2</v>
      </c>
      <c r="I205">
        <f t="shared" si="11"/>
        <v>0.35937139643268845</v>
      </c>
      <c r="J205">
        <f t="shared" si="10"/>
        <v>3.912596320504521E-2</v>
      </c>
    </row>
    <row r="206" spans="1:10" x14ac:dyDescent="0.25">
      <c r="A206" s="37"/>
      <c r="B206" s="38" t="s">
        <v>315</v>
      </c>
      <c r="C206" s="38">
        <v>7525</v>
      </c>
      <c r="D206">
        <v>14653</v>
      </c>
      <c r="E206">
        <v>1.9472419999999999</v>
      </c>
      <c r="F206">
        <v>720082.09</v>
      </c>
      <c r="G206" s="39">
        <v>275458.76890000002</v>
      </c>
      <c r="H206">
        <f t="shared" si="9"/>
        <v>1.6903127993840163E-2</v>
      </c>
      <c r="I206">
        <f t="shared" si="11"/>
        <v>0.38253800882618821</v>
      </c>
      <c r="J206">
        <f t="shared" si="10"/>
        <v>1.9642596111679581E-2</v>
      </c>
    </row>
    <row r="207" spans="1:10" x14ac:dyDescent="0.25">
      <c r="A207" s="37"/>
      <c r="B207" s="38" t="s">
        <v>313</v>
      </c>
      <c r="C207" s="38">
        <v>12654</v>
      </c>
      <c r="D207">
        <v>23062</v>
      </c>
      <c r="E207">
        <v>1.822506</v>
      </c>
      <c r="F207">
        <v>739910.58</v>
      </c>
      <c r="G207" s="39">
        <v>291985.90389999998</v>
      </c>
      <c r="H207">
        <f t="shared" si="9"/>
        <v>1.7368579793085134E-2</v>
      </c>
      <c r="I207">
        <f t="shared" si="11"/>
        <v>0.39462323122883308</v>
      </c>
      <c r="J207">
        <f t="shared" si="10"/>
        <v>3.3030885208929356E-2</v>
      </c>
    </row>
    <row r="208" spans="1:10" x14ac:dyDescent="0.25">
      <c r="A208" s="37"/>
      <c r="B208" s="38" t="s">
        <v>381</v>
      </c>
      <c r="C208" s="38">
        <v>5294</v>
      </c>
      <c r="D208">
        <v>7117</v>
      </c>
      <c r="E208">
        <v>1.344352</v>
      </c>
      <c r="F208">
        <v>173945.03</v>
      </c>
      <c r="G208" s="39">
        <v>66312.483099999998</v>
      </c>
      <c r="H208">
        <f t="shared" si="9"/>
        <v>4.0831665539443809E-3</v>
      </c>
      <c r="I208">
        <f t="shared" si="11"/>
        <v>0.38122666166432001</v>
      </c>
      <c r="J208">
        <f t="shared" si="10"/>
        <v>1.3818990540230124E-2</v>
      </c>
    </row>
    <row r="209" spans="1:10" x14ac:dyDescent="0.25">
      <c r="A209" s="37"/>
      <c r="B209" s="38" t="s">
        <v>380</v>
      </c>
      <c r="C209" s="38">
        <v>11647</v>
      </c>
      <c r="D209">
        <v>19710</v>
      </c>
      <c r="E209">
        <v>1.6922809999999999</v>
      </c>
      <c r="F209">
        <v>523117.99</v>
      </c>
      <c r="G209" s="39">
        <v>221333.62040000001</v>
      </c>
      <c r="H209">
        <f t="shared" si="9"/>
        <v>1.227961431571003E-2</v>
      </c>
      <c r="I209">
        <f t="shared" si="11"/>
        <v>0.42310458564042125</v>
      </c>
      <c r="J209">
        <f t="shared" si="10"/>
        <v>3.0402301250861404E-2</v>
      </c>
    </row>
    <row r="210" spans="1:10" x14ac:dyDescent="0.25">
      <c r="A210" s="37"/>
      <c r="B210" s="38" t="s">
        <v>345</v>
      </c>
      <c r="C210" s="38">
        <v>9647</v>
      </c>
      <c r="D210">
        <v>13713</v>
      </c>
      <c r="E210">
        <v>1.421478</v>
      </c>
      <c r="F210">
        <v>101346.81</v>
      </c>
      <c r="G210" s="39">
        <v>37043.613400000002</v>
      </c>
      <c r="H210">
        <f t="shared" si="9"/>
        <v>2.3790039010655024E-3</v>
      </c>
      <c r="I210">
        <f t="shared" si="11"/>
        <v>0.36551336346945701</v>
      </c>
      <c r="J210">
        <f t="shared" si="10"/>
        <v>2.5181677699584439E-2</v>
      </c>
    </row>
    <row r="211" spans="1:10" x14ac:dyDescent="0.25">
      <c r="A211" s="37"/>
      <c r="B211" s="38" t="s">
        <v>369</v>
      </c>
      <c r="C211" s="38">
        <v>19981</v>
      </c>
      <c r="D211">
        <v>85680</v>
      </c>
      <c r="E211">
        <v>4.2880729999999998</v>
      </c>
      <c r="F211">
        <v>6581428.96</v>
      </c>
      <c r="G211" s="39">
        <v>851201.83829999994</v>
      </c>
      <c r="H211">
        <f t="shared" si="9"/>
        <v>0.15449174148081696</v>
      </c>
      <c r="I211">
        <f t="shared" si="11"/>
        <v>0.12933389442830057</v>
      </c>
      <c r="J211">
        <f t="shared" si="10"/>
        <v>5.2156639589032515E-2</v>
      </c>
    </row>
    <row r="212" spans="1:10" x14ac:dyDescent="0.25">
      <c r="A212" s="37"/>
      <c r="B212" s="38" t="s">
        <v>368</v>
      </c>
      <c r="C212" s="38">
        <v>201</v>
      </c>
      <c r="D212">
        <v>352</v>
      </c>
      <c r="E212">
        <v>1.7512430000000001</v>
      </c>
      <c r="F212">
        <v>264469.40000000002</v>
      </c>
      <c r="G212" s="39">
        <v>19795.872800000001</v>
      </c>
      <c r="H212">
        <f t="shared" si="9"/>
        <v>6.2081256855785879E-3</v>
      </c>
      <c r="I212">
        <f t="shared" si="11"/>
        <v>7.4851278824695791E-2</v>
      </c>
      <c r="J212">
        <f t="shared" si="10"/>
        <v>5.2467266690333497E-4</v>
      </c>
    </row>
    <row r="213" spans="1:10" x14ac:dyDescent="0.25">
      <c r="A213" s="37"/>
      <c r="B213" s="38" t="s">
        <v>374</v>
      </c>
      <c r="C213" s="38">
        <v>26760</v>
      </c>
      <c r="D213">
        <v>53864</v>
      </c>
      <c r="E213">
        <v>2.0128550000000001</v>
      </c>
      <c r="F213">
        <v>1141027.29</v>
      </c>
      <c r="G213" s="39">
        <v>565081.9068</v>
      </c>
      <c r="H213">
        <f t="shared" si="9"/>
        <v>2.6784349444567604E-2</v>
      </c>
      <c r="I213">
        <f t="shared" si="11"/>
        <v>0.49523960710878351</v>
      </c>
      <c r="J213">
        <f>C213/$C$217</f>
        <v>6.985194311608578E-2</v>
      </c>
    </row>
    <row r="214" spans="1:10" x14ac:dyDescent="0.25">
      <c r="A214" s="37"/>
      <c r="B214" s="38" t="s">
        <v>382</v>
      </c>
      <c r="C214" s="38">
        <v>22179</v>
      </c>
      <c r="D214">
        <v>47571</v>
      </c>
      <c r="E214">
        <v>2.1448659999999999</v>
      </c>
      <c r="F214">
        <v>4347166.84</v>
      </c>
      <c r="G214" s="39">
        <v>1859436.9794000001</v>
      </c>
      <c r="H214">
        <f t="shared" si="9"/>
        <v>0.1020449175552994</v>
      </c>
      <c r="I214">
        <f t="shared" si="11"/>
        <v>0.42773536140609686</v>
      </c>
      <c r="J214">
        <f>C214/$C$217</f>
        <v>5.7894104871885899E-2</v>
      </c>
    </row>
    <row r="215" spans="1:10" x14ac:dyDescent="0.25">
      <c r="A215" s="37"/>
      <c r="B215" s="38" t="s">
        <v>349</v>
      </c>
      <c r="C215" s="38">
        <v>1616</v>
      </c>
      <c r="D215">
        <v>7109</v>
      </c>
      <c r="E215">
        <v>4.399133</v>
      </c>
      <c r="F215">
        <v>1078136.3</v>
      </c>
      <c r="G215" s="39">
        <v>-49238.849199999997</v>
      </c>
      <c r="H215">
        <f t="shared" si="9"/>
        <v>2.530805324390898E-2</v>
      </c>
      <c r="I215">
        <f t="shared" si="11"/>
        <v>-4.56703379711823E-2</v>
      </c>
      <c r="J215">
        <f>C215/$C$217</f>
        <v>4.218263829431787E-3</v>
      </c>
    </row>
    <row r="216" spans="1:10" x14ac:dyDescent="0.25">
      <c r="A216" s="37"/>
      <c r="B216" s="38" t="s">
        <v>347</v>
      </c>
      <c r="C216" s="38">
        <v>12</v>
      </c>
      <c r="D216">
        <v>12</v>
      </c>
      <c r="E216">
        <v>1</v>
      </c>
      <c r="F216">
        <v>419.52</v>
      </c>
      <c r="G216" s="39">
        <v>419.52</v>
      </c>
      <c r="H216">
        <f t="shared" si="9"/>
        <v>9.8477664622596364E-6</v>
      </c>
      <c r="I216">
        <f t="shared" si="11"/>
        <v>1</v>
      </c>
      <c r="J216">
        <f>C216/$C$217</f>
        <v>3.1323741307661786E-5</v>
      </c>
    </row>
    <row r="217" spans="1:10" x14ac:dyDescent="0.25">
      <c r="A217" s="34" t="s">
        <v>409</v>
      </c>
      <c r="B217" s="40"/>
      <c r="C217" s="34">
        <v>383096</v>
      </c>
      <c r="D217" s="35">
        <v>773561</v>
      </c>
      <c r="E217" s="35"/>
      <c r="F217" s="35">
        <v>42600522.829999998</v>
      </c>
      <c r="G217" s="36">
        <v>13671162.3454</v>
      </c>
    </row>
    <row r="218" spans="1:10" x14ac:dyDescent="0.25">
      <c r="A218" s="34" t="s">
        <v>132</v>
      </c>
      <c r="B218" s="34" t="s">
        <v>379</v>
      </c>
      <c r="C218" s="34">
        <v>17845</v>
      </c>
      <c r="D218" s="35">
        <v>24421</v>
      </c>
      <c r="E218" s="35">
        <v>1.368506</v>
      </c>
      <c r="F218" s="35">
        <v>3687334.86</v>
      </c>
      <c r="G218" s="36">
        <v>2170921.0751999998</v>
      </c>
      <c r="H218">
        <f>F218/$F$273</f>
        <v>9.706303737496072E-2</v>
      </c>
      <c r="I218">
        <f t="shared" si="11"/>
        <v>0.58875072582911547</v>
      </c>
      <c r="J218">
        <f>C218/$C$273</f>
        <v>4.2813374951116701E-2</v>
      </c>
    </row>
    <row r="219" spans="1:10" x14ac:dyDescent="0.25">
      <c r="A219" s="37"/>
      <c r="B219" s="38" t="s">
        <v>309</v>
      </c>
      <c r="C219" s="38">
        <v>2268</v>
      </c>
      <c r="D219">
        <v>3631</v>
      </c>
      <c r="E219">
        <v>1.60097</v>
      </c>
      <c r="F219">
        <v>320086.01</v>
      </c>
      <c r="G219" s="39">
        <v>73764.954899999997</v>
      </c>
      <c r="H219">
        <f t="shared" ref="H219:H272" si="12">F219/$F$273</f>
        <v>8.4257387873451928E-3</v>
      </c>
      <c r="I219">
        <f t="shared" si="11"/>
        <v>0.23045354247128763</v>
      </c>
      <c r="J219">
        <f t="shared" ref="J219:J272" si="13">C219/$C$273</f>
        <v>5.4413412378331565E-3</v>
      </c>
    </row>
    <row r="220" spans="1:10" x14ac:dyDescent="0.25">
      <c r="A220" s="37"/>
      <c r="B220" s="38" t="s">
        <v>307</v>
      </c>
      <c r="C220" s="38">
        <v>10192</v>
      </c>
      <c r="D220">
        <v>15563</v>
      </c>
      <c r="E220">
        <v>1.5269809999999999</v>
      </c>
      <c r="F220">
        <v>1681443.82</v>
      </c>
      <c r="G220" s="39">
        <v>592980.79729999998</v>
      </c>
      <c r="H220">
        <f t="shared" si="12"/>
        <v>4.4261248446678031E-2</v>
      </c>
      <c r="I220">
        <f t="shared" si="11"/>
        <v>0.35266167697473233</v>
      </c>
      <c r="J220">
        <f t="shared" si="13"/>
        <v>2.4452447044089737E-2</v>
      </c>
    </row>
    <row r="221" spans="1:10" x14ac:dyDescent="0.25">
      <c r="A221" s="37"/>
      <c r="B221" s="38" t="s">
        <v>303</v>
      </c>
      <c r="C221" s="38">
        <v>5624</v>
      </c>
      <c r="D221">
        <v>9781</v>
      </c>
      <c r="E221">
        <v>1.7391529999999999</v>
      </c>
      <c r="F221">
        <v>656514.72</v>
      </c>
      <c r="G221" s="39">
        <v>176373.71549999999</v>
      </c>
      <c r="H221">
        <f t="shared" si="12"/>
        <v>1.7281672325407373E-2</v>
      </c>
      <c r="I221">
        <f t="shared" si="11"/>
        <v>0.26865157798746692</v>
      </c>
      <c r="J221">
        <f t="shared" si="13"/>
        <v>1.3492990794344652E-2</v>
      </c>
    </row>
    <row r="222" spans="1:10" x14ac:dyDescent="0.25">
      <c r="A222" s="37"/>
      <c r="B222" s="38" t="s">
        <v>301</v>
      </c>
      <c r="C222" s="38">
        <v>3689</v>
      </c>
      <c r="D222">
        <v>4840</v>
      </c>
      <c r="E222">
        <v>1.3120080000000001</v>
      </c>
      <c r="F222">
        <v>318916.61</v>
      </c>
      <c r="G222" s="39">
        <v>85237.023199999996</v>
      </c>
      <c r="H222">
        <f t="shared" si="12"/>
        <v>8.3949562519325342E-3</v>
      </c>
      <c r="I222">
        <f t="shared" si="11"/>
        <v>0.26727056706140206</v>
      </c>
      <c r="J222">
        <f t="shared" si="13"/>
        <v>8.8505766430187448E-3</v>
      </c>
    </row>
    <row r="223" spans="1:10" x14ac:dyDescent="0.25">
      <c r="A223" s="37"/>
      <c r="B223" s="38" t="s">
        <v>371</v>
      </c>
      <c r="C223" s="38">
        <v>2862</v>
      </c>
      <c r="D223">
        <v>4184</v>
      </c>
      <c r="E223">
        <v>1.4619139999999999</v>
      </c>
      <c r="F223">
        <v>271988.03000000003</v>
      </c>
      <c r="G223" s="39">
        <v>123874.401</v>
      </c>
      <c r="H223">
        <f t="shared" si="12"/>
        <v>7.1596384173885259E-3</v>
      </c>
      <c r="I223">
        <f t="shared" si="11"/>
        <v>0.45544063464851736</v>
      </c>
      <c r="J223">
        <f t="shared" si="13"/>
        <v>6.8664544191704112E-3</v>
      </c>
    </row>
    <row r="224" spans="1:10" x14ac:dyDescent="0.25">
      <c r="A224" s="37"/>
      <c r="B224" s="38" t="s">
        <v>370</v>
      </c>
      <c r="C224" s="38">
        <v>5755</v>
      </c>
      <c r="D224">
        <v>7544</v>
      </c>
      <c r="E224">
        <v>1.3108599999999999</v>
      </c>
      <c r="F224">
        <v>380178.74</v>
      </c>
      <c r="G224" s="39">
        <v>186481.83850000001</v>
      </c>
      <c r="H224">
        <f t="shared" si="12"/>
        <v>1.0007581261492881E-2</v>
      </c>
      <c r="I224">
        <f t="shared" si="11"/>
        <v>0.49051095939767703</v>
      </c>
      <c r="J224">
        <f t="shared" si="13"/>
        <v>1.3807283431979636E-2</v>
      </c>
    </row>
    <row r="225" spans="1:10" x14ac:dyDescent="0.25">
      <c r="A225" s="37"/>
      <c r="B225" s="38" t="s">
        <v>319</v>
      </c>
      <c r="C225" s="38">
        <v>4377</v>
      </c>
      <c r="D225">
        <v>7510</v>
      </c>
      <c r="E225">
        <v>1.715787</v>
      </c>
      <c r="F225">
        <v>955616.86</v>
      </c>
      <c r="G225" s="39">
        <v>263086.56420000002</v>
      </c>
      <c r="H225">
        <f t="shared" si="12"/>
        <v>2.5155045180334561E-2</v>
      </c>
      <c r="I225">
        <f t="shared" si="11"/>
        <v>0.27530548613384659</v>
      </c>
      <c r="J225">
        <f t="shared" si="13"/>
        <v>1.0501212785712401E-2</v>
      </c>
    </row>
    <row r="226" spans="1:10" x14ac:dyDescent="0.25">
      <c r="A226" s="37"/>
      <c r="B226" s="38" t="s">
        <v>317</v>
      </c>
      <c r="C226" s="38">
        <v>486</v>
      </c>
      <c r="D226">
        <v>655</v>
      </c>
      <c r="E226">
        <v>1.347736</v>
      </c>
      <c r="F226">
        <v>18545.169999999998</v>
      </c>
      <c r="G226" s="39">
        <v>3141.9234999999999</v>
      </c>
      <c r="H226">
        <f t="shared" si="12"/>
        <v>4.8817115808001238E-4</v>
      </c>
      <c r="I226">
        <f t="shared" si="11"/>
        <v>0.16942004306242542</v>
      </c>
      <c r="J226">
        <f t="shared" si="13"/>
        <v>1.1660016938213906E-3</v>
      </c>
    </row>
    <row r="227" spans="1:10" x14ac:dyDescent="0.25">
      <c r="A227" s="37"/>
      <c r="B227" s="38" t="s">
        <v>383</v>
      </c>
      <c r="C227" s="38">
        <v>4845</v>
      </c>
      <c r="D227">
        <v>5710</v>
      </c>
      <c r="E227">
        <v>1.178534</v>
      </c>
      <c r="F227">
        <v>200182.59</v>
      </c>
      <c r="G227" s="39">
        <v>96694.940799999997</v>
      </c>
      <c r="H227">
        <f t="shared" si="12"/>
        <v>5.2694780790769951E-3</v>
      </c>
      <c r="I227">
        <f t="shared" si="11"/>
        <v>0.48303371836681702</v>
      </c>
      <c r="J227">
        <f t="shared" si="13"/>
        <v>1.162402923161448E-2</v>
      </c>
    </row>
    <row r="228" spans="1:10" x14ac:dyDescent="0.25">
      <c r="A228" s="37"/>
      <c r="B228" s="38" t="s">
        <v>339</v>
      </c>
      <c r="C228" s="38">
        <v>1002</v>
      </c>
      <c r="D228">
        <v>1678</v>
      </c>
      <c r="E228">
        <v>1.67465</v>
      </c>
      <c r="F228">
        <v>109915.15</v>
      </c>
      <c r="G228" s="39">
        <v>9094.0377000000008</v>
      </c>
      <c r="H228">
        <f t="shared" si="12"/>
        <v>2.8933358964106704E-3</v>
      </c>
      <c r="I228">
        <f t="shared" si="11"/>
        <v>8.2736890228508095E-2</v>
      </c>
      <c r="J228">
        <f t="shared" si="13"/>
        <v>2.4039788008416323E-3</v>
      </c>
    </row>
    <row r="229" spans="1:10" x14ac:dyDescent="0.25">
      <c r="A229" s="37"/>
      <c r="B229" s="38" t="s">
        <v>386</v>
      </c>
      <c r="C229" s="38">
        <v>27</v>
      </c>
      <c r="D229">
        <v>85</v>
      </c>
      <c r="E229">
        <v>3.1481479999999999</v>
      </c>
      <c r="F229">
        <v>18310.009999999998</v>
      </c>
      <c r="G229" s="39">
        <v>-490.32709999999997</v>
      </c>
      <c r="H229">
        <f t="shared" si="12"/>
        <v>4.8198095709861961E-4</v>
      </c>
      <c r="I229">
        <f t="shared" si="11"/>
        <v>-2.6779182534580812E-2</v>
      </c>
      <c r="J229">
        <f t="shared" si="13"/>
        <v>6.4777871878966139E-5</v>
      </c>
    </row>
    <row r="230" spans="1:10" x14ac:dyDescent="0.25">
      <c r="A230" s="37"/>
      <c r="B230" s="38" t="s">
        <v>378</v>
      </c>
      <c r="C230" s="38">
        <v>7941</v>
      </c>
      <c r="D230">
        <v>10876</v>
      </c>
      <c r="E230">
        <v>1.3695999999999999</v>
      </c>
      <c r="F230">
        <v>334869.71999999997</v>
      </c>
      <c r="G230" s="39">
        <v>142111.69620000001</v>
      </c>
      <c r="H230">
        <f t="shared" si="12"/>
        <v>8.8148956854172539E-3</v>
      </c>
      <c r="I230">
        <f t="shared" si="11"/>
        <v>0.42437905762276751</v>
      </c>
      <c r="J230">
        <f t="shared" si="13"/>
        <v>1.9051891873735932E-2</v>
      </c>
    </row>
    <row r="231" spans="1:10" x14ac:dyDescent="0.25">
      <c r="A231" s="37"/>
      <c r="B231" s="38" t="s">
        <v>377</v>
      </c>
      <c r="C231" s="38">
        <v>2330</v>
      </c>
      <c r="D231">
        <v>2621</v>
      </c>
      <c r="E231">
        <v>1.124892</v>
      </c>
      <c r="F231">
        <v>81576.100000000006</v>
      </c>
      <c r="G231" s="39">
        <v>37779.898500000003</v>
      </c>
      <c r="H231">
        <f t="shared" si="12"/>
        <v>2.1473569241290806E-3</v>
      </c>
      <c r="I231">
        <f t="shared" si="11"/>
        <v>0.4631245977682189</v>
      </c>
      <c r="J231">
        <f t="shared" si="13"/>
        <v>5.5900904251107823E-3</v>
      </c>
    </row>
    <row r="232" spans="1:10" x14ac:dyDescent="0.25">
      <c r="A232" s="37"/>
      <c r="B232" s="38" t="s">
        <v>311</v>
      </c>
      <c r="C232" s="38">
        <v>655</v>
      </c>
      <c r="D232">
        <v>761</v>
      </c>
      <c r="E232">
        <v>1.161832</v>
      </c>
      <c r="F232">
        <v>1070535.6000000001</v>
      </c>
      <c r="G232" s="39">
        <v>129540.2095</v>
      </c>
      <c r="H232">
        <f t="shared" si="12"/>
        <v>2.8180092370028477E-2</v>
      </c>
      <c r="I232">
        <f t="shared" si="11"/>
        <v>0.12100504597885393</v>
      </c>
      <c r="J232">
        <f t="shared" si="13"/>
        <v>1.5714631881749194E-3</v>
      </c>
    </row>
    <row r="233" spans="1:10" x14ac:dyDescent="0.25">
      <c r="A233" s="37"/>
      <c r="B233" s="38" t="s">
        <v>329</v>
      </c>
      <c r="C233" s="38">
        <v>1473</v>
      </c>
      <c r="D233">
        <v>4590</v>
      </c>
      <c r="E233">
        <v>3.1160890000000001</v>
      </c>
      <c r="F233">
        <v>429212.12</v>
      </c>
      <c r="G233" s="39">
        <v>11391.3498</v>
      </c>
      <c r="H233">
        <f t="shared" si="12"/>
        <v>1.1298304500976656E-2</v>
      </c>
      <c r="I233">
        <f t="shared" si="11"/>
        <v>2.6540140106015644E-2</v>
      </c>
      <c r="J233">
        <f t="shared" si="13"/>
        <v>3.5339927880635976E-3</v>
      </c>
    </row>
    <row r="234" spans="1:10" x14ac:dyDescent="0.25">
      <c r="A234" s="37"/>
      <c r="B234" s="38" t="s">
        <v>327</v>
      </c>
      <c r="C234" s="38">
        <v>1</v>
      </c>
      <c r="D234">
        <v>5</v>
      </c>
      <c r="E234">
        <v>5</v>
      </c>
      <c r="F234">
        <v>113.4</v>
      </c>
      <c r="G234" s="39">
        <v>35.393799999999999</v>
      </c>
      <c r="H234">
        <f t="shared" si="12"/>
        <v>2.9850688522280146E-6</v>
      </c>
      <c r="I234">
        <f t="shared" si="11"/>
        <v>0.31211463844797177</v>
      </c>
      <c r="J234">
        <f t="shared" si="13"/>
        <v>2.3991804399617091E-6</v>
      </c>
    </row>
    <row r="235" spans="1:10" x14ac:dyDescent="0.25">
      <c r="A235" s="37"/>
      <c r="B235" s="38" t="s">
        <v>367</v>
      </c>
      <c r="C235" s="38">
        <v>1365</v>
      </c>
      <c r="D235">
        <v>1747</v>
      </c>
      <c r="E235">
        <v>1.2798529999999999</v>
      </c>
      <c r="F235">
        <v>55491.86</v>
      </c>
      <c r="G235" s="39">
        <v>8767.3791000000001</v>
      </c>
      <c r="H235">
        <f t="shared" si="12"/>
        <v>1.4607321237936303E-3</v>
      </c>
      <c r="I235">
        <f t="shared" si="11"/>
        <v>0.15799396704309424</v>
      </c>
      <c r="J235">
        <f t="shared" si="13"/>
        <v>3.2748813005477329E-3</v>
      </c>
    </row>
    <row r="236" spans="1:10" x14ac:dyDescent="0.25">
      <c r="A236" s="37"/>
      <c r="B236" s="38" t="s">
        <v>366</v>
      </c>
      <c r="C236" s="38">
        <v>26502</v>
      </c>
      <c r="D236">
        <v>44436</v>
      </c>
      <c r="E236">
        <v>1.6767030000000001</v>
      </c>
      <c r="F236">
        <v>1113328.26</v>
      </c>
      <c r="G236" s="39">
        <v>594860.14390000002</v>
      </c>
      <c r="H236">
        <f t="shared" si="12"/>
        <v>2.9306538899746142E-2</v>
      </c>
      <c r="I236">
        <f t="shared" si="11"/>
        <v>0.53430795325360736</v>
      </c>
      <c r="J236">
        <f t="shared" si="13"/>
        <v>6.3583080019865221E-2</v>
      </c>
    </row>
    <row r="237" spans="1:10" x14ac:dyDescent="0.25">
      <c r="A237" s="37"/>
      <c r="B237" s="38" t="s">
        <v>361</v>
      </c>
      <c r="C237" s="38">
        <v>27585</v>
      </c>
      <c r="D237">
        <v>49833</v>
      </c>
      <c r="E237">
        <v>1.8065249999999999</v>
      </c>
      <c r="F237">
        <v>1224929.48</v>
      </c>
      <c r="G237" s="39">
        <v>696581.95660000003</v>
      </c>
      <c r="H237">
        <f t="shared" si="12"/>
        <v>3.2244257821198045E-2</v>
      </c>
      <c r="I237">
        <f t="shared" si="11"/>
        <v>0.56867106880307916</v>
      </c>
      <c r="J237">
        <f t="shared" si="13"/>
        <v>6.6181392436343744E-2</v>
      </c>
    </row>
    <row r="238" spans="1:10" x14ac:dyDescent="0.25">
      <c r="A238" s="37"/>
      <c r="B238" s="38" t="s">
        <v>387</v>
      </c>
      <c r="C238" s="38">
        <v>48</v>
      </c>
      <c r="D238">
        <v>48</v>
      </c>
      <c r="E238">
        <v>1</v>
      </c>
      <c r="F238">
        <v>736.54</v>
      </c>
      <c r="G238" s="39">
        <v>337.91</v>
      </c>
      <c r="H238">
        <f t="shared" si="12"/>
        <v>1.9388206458730349E-5</v>
      </c>
      <c r="I238">
        <f t="shared" si="11"/>
        <v>0.45878024275667317</v>
      </c>
      <c r="J238">
        <f t="shared" si="13"/>
        <v>1.1516066111816203E-4</v>
      </c>
    </row>
    <row r="239" spans="1:10" x14ac:dyDescent="0.25">
      <c r="A239" s="37"/>
      <c r="B239" s="38" t="s">
        <v>365</v>
      </c>
      <c r="C239" s="38">
        <v>691</v>
      </c>
      <c r="D239">
        <v>982</v>
      </c>
      <c r="E239">
        <v>1.4211279999999999</v>
      </c>
      <c r="F239">
        <v>38530.730000000003</v>
      </c>
      <c r="G239" s="39">
        <v>15139.240599999999</v>
      </c>
      <c r="H239">
        <f t="shared" si="12"/>
        <v>1.0142582184886025E-3</v>
      </c>
      <c r="I239">
        <f t="shared" si="11"/>
        <v>0.39291341222966703</v>
      </c>
      <c r="J239">
        <f t="shared" si="13"/>
        <v>1.657833684013541E-3</v>
      </c>
    </row>
    <row r="240" spans="1:10" x14ac:dyDescent="0.25">
      <c r="A240" s="37"/>
      <c r="B240" s="38" t="s">
        <v>363</v>
      </c>
      <c r="C240" s="38">
        <v>2891</v>
      </c>
      <c r="D240">
        <v>3530</v>
      </c>
      <c r="E240">
        <v>1.2210300000000001</v>
      </c>
      <c r="F240">
        <v>60371.41</v>
      </c>
      <c r="G240" s="39">
        <v>36869.893300000003</v>
      </c>
      <c r="H240">
        <f t="shared" si="12"/>
        <v>1.5891782676903607E-3</v>
      </c>
      <c r="I240">
        <f t="shared" si="11"/>
        <v>0.61071777684172035</v>
      </c>
      <c r="J240">
        <f t="shared" si="13"/>
        <v>6.9360306519293006E-3</v>
      </c>
    </row>
    <row r="241" spans="1:10" x14ac:dyDescent="0.25">
      <c r="A241" s="37"/>
      <c r="B241" s="38" t="s">
        <v>353</v>
      </c>
      <c r="C241" s="38">
        <v>4270</v>
      </c>
      <c r="D241">
        <v>7631</v>
      </c>
      <c r="E241">
        <v>1.7871189999999999</v>
      </c>
      <c r="F241">
        <v>546264.37</v>
      </c>
      <c r="G241" s="39">
        <v>150035.46489999999</v>
      </c>
      <c r="H241">
        <f t="shared" si="12"/>
        <v>1.4379512839232446E-2</v>
      </c>
      <c r="I241">
        <f t="shared" si="11"/>
        <v>0.27465724132804048</v>
      </c>
      <c r="J241">
        <f t="shared" si="13"/>
        <v>1.0244500478636499E-2</v>
      </c>
    </row>
    <row r="242" spans="1:10" x14ac:dyDescent="0.25">
      <c r="A242" s="37"/>
      <c r="B242" s="38" t="s">
        <v>351</v>
      </c>
      <c r="C242" s="38">
        <v>479</v>
      </c>
      <c r="D242">
        <v>601</v>
      </c>
      <c r="E242">
        <v>1.254697</v>
      </c>
      <c r="F242">
        <v>16881.93</v>
      </c>
      <c r="G242" s="39">
        <v>210.58969999999999</v>
      </c>
      <c r="H242">
        <f t="shared" si="12"/>
        <v>4.4438909531299546E-4</v>
      </c>
      <c r="I242">
        <f t="shared" si="11"/>
        <v>1.2474266864037464E-2</v>
      </c>
      <c r="J242">
        <f t="shared" si="13"/>
        <v>1.1492074307416587E-3</v>
      </c>
    </row>
    <row r="243" spans="1:10" x14ac:dyDescent="0.25">
      <c r="A243" s="37"/>
      <c r="B243" s="38" t="s">
        <v>355</v>
      </c>
      <c r="C243" s="38">
        <v>1503</v>
      </c>
      <c r="D243">
        <v>1781</v>
      </c>
      <c r="E243">
        <v>1.184963</v>
      </c>
      <c r="F243">
        <v>241225.64</v>
      </c>
      <c r="G243" s="39">
        <v>21333.377899999999</v>
      </c>
      <c r="H243">
        <f t="shared" si="12"/>
        <v>6.3498689975552761E-3</v>
      </c>
      <c r="I243">
        <f t="shared" si="11"/>
        <v>8.8437439320297781E-2</v>
      </c>
      <c r="J243">
        <f t="shared" si="13"/>
        <v>3.6059682012624487E-3</v>
      </c>
    </row>
    <row r="244" spans="1:10" x14ac:dyDescent="0.25">
      <c r="A244" s="37"/>
      <c r="B244" s="38" t="s">
        <v>337</v>
      </c>
      <c r="C244" s="38">
        <v>269</v>
      </c>
      <c r="D244">
        <v>480</v>
      </c>
      <c r="E244">
        <v>1.784386</v>
      </c>
      <c r="F244">
        <v>25115.23</v>
      </c>
      <c r="G244" s="39">
        <v>232.3723</v>
      </c>
      <c r="H244">
        <f t="shared" si="12"/>
        <v>6.6111720272965253E-4</v>
      </c>
      <c r="I244">
        <f t="shared" si="11"/>
        <v>9.2522465452237555E-3</v>
      </c>
      <c r="J244">
        <f t="shared" si="13"/>
        <v>6.4537953834969974E-4</v>
      </c>
    </row>
    <row r="245" spans="1:10" x14ac:dyDescent="0.25">
      <c r="A245" s="37"/>
      <c r="B245" s="38" t="s">
        <v>335</v>
      </c>
      <c r="C245" s="38">
        <v>1009</v>
      </c>
      <c r="D245">
        <v>1272</v>
      </c>
      <c r="E245">
        <v>1.2606539999999999</v>
      </c>
      <c r="F245">
        <v>43755.18</v>
      </c>
      <c r="G245" s="39">
        <v>21864.942999999999</v>
      </c>
      <c r="H245">
        <f t="shared" si="12"/>
        <v>1.1517832887268974E-3</v>
      </c>
      <c r="I245">
        <f t="shared" si="11"/>
        <v>0.49971095993662917</v>
      </c>
      <c r="J245">
        <f t="shared" si="13"/>
        <v>2.4207730639213645E-3</v>
      </c>
    </row>
    <row r="246" spans="1:10" x14ac:dyDescent="0.25">
      <c r="A246" s="37"/>
      <c r="B246" s="38" t="s">
        <v>357</v>
      </c>
      <c r="C246" s="38">
        <v>1773</v>
      </c>
      <c r="D246">
        <v>2103</v>
      </c>
      <c r="E246">
        <v>1.1861250000000001</v>
      </c>
      <c r="F246">
        <v>46149.67</v>
      </c>
      <c r="G246" s="39">
        <v>11079.5479</v>
      </c>
      <c r="H246">
        <f t="shared" si="12"/>
        <v>1.2148143073862578E-3</v>
      </c>
      <c r="I246">
        <f t="shared" si="11"/>
        <v>0.24007859427813893</v>
      </c>
      <c r="J246">
        <f t="shared" si="13"/>
        <v>4.2537469200521101E-3</v>
      </c>
    </row>
    <row r="247" spans="1:10" x14ac:dyDescent="0.25">
      <c r="A247" s="37"/>
      <c r="B247" s="38" t="s">
        <v>166</v>
      </c>
      <c r="C247" s="38">
        <v>839</v>
      </c>
      <c r="D247">
        <v>930</v>
      </c>
      <c r="E247">
        <v>1.1084620000000001</v>
      </c>
      <c r="F247">
        <v>38019.449999999997</v>
      </c>
      <c r="G247" s="39">
        <v>25591.780999999999</v>
      </c>
      <c r="H247">
        <f t="shared" si="12"/>
        <v>1.0007996117622608E-3</v>
      </c>
      <c r="I247">
        <f t="shared" si="11"/>
        <v>0.67312338816053363</v>
      </c>
      <c r="J247">
        <f t="shared" si="13"/>
        <v>2.012912389127874E-3</v>
      </c>
    </row>
    <row r="248" spans="1:10" x14ac:dyDescent="0.25">
      <c r="A248" s="37"/>
      <c r="B248" s="38" t="s">
        <v>376</v>
      </c>
      <c r="C248" s="38">
        <v>2542</v>
      </c>
      <c r="D248">
        <v>5311</v>
      </c>
      <c r="E248">
        <v>2.089299</v>
      </c>
      <c r="F248">
        <v>572099.22</v>
      </c>
      <c r="G248" s="39">
        <v>63459.599600000001</v>
      </c>
      <c r="H248">
        <f t="shared" si="12"/>
        <v>1.5059572857195258E-2</v>
      </c>
      <c r="I248">
        <f t="shared" si="11"/>
        <v>0.110924114876437</v>
      </c>
      <c r="J248">
        <f t="shared" si="13"/>
        <v>6.0987166783826648E-3</v>
      </c>
    </row>
    <row r="249" spans="1:10" x14ac:dyDescent="0.25">
      <c r="A249" s="37"/>
      <c r="B249" s="38" t="s">
        <v>375</v>
      </c>
      <c r="C249" s="38">
        <v>139</v>
      </c>
      <c r="D249">
        <v>166</v>
      </c>
      <c r="E249">
        <v>1.1942440000000001</v>
      </c>
      <c r="F249">
        <v>39957.760000000002</v>
      </c>
      <c r="G249" s="39">
        <v>14415.5281</v>
      </c>
      <c r="H249">
        <f t="shared" si="12"/>
        <v>1.0518224407478171E-3</v>
      </c>
      <c r="I249">
        <f t="shared" si="11"/>
        <v>0.36076917474853443</v>
      </c>
      <c r="J249">
        <f t="shared" si="13"/>
        <v>3.3348608115467757E-4</v>
      </c>
    </row>
    <row r="250" spans="1:10" x14ac:dyDescent="0.25">
      <c r="A250" s="37"/>
      <c r="B250" s="38" t="s">
        <v>343</v>
      </c>
      <c r="C250" s="38">
        <v>4553</v>
      </c>
      <c r="D250">
        <v>6255</v>
      </c>
      <c r="E250">
        <v>1.3738189999999999</v>
      </c>
      <c r="F250">
        <v>451937.79</v>
      </c>
      <c r="G250" s="39">
        <v>100992.0775</v>
      </c>
      <c r="H250">
        <f t="shared" si="12"/>
        <v>1.1896520459204281E-2</v>
      </c>
      <c r="I250">
        <f t="shared" si="11"/>
        <v>0.22346455581862273</v>
      </c>
      <c r="J250">
        <f t="shared" si="13"/>
        <v>1.0923468543145661E-2</v>
      </c>
    </row>
    <row r="251" spans="1:10" x14ac:dyDescent="0.25">
      <c r="A251" s="37"/>
      <c r="B251" s="38" t="s">
        <v>341</v>
      </c>
      <c r="C251" s="38">
        <v>21696</v>
      </c>
      <c r="D251">
        <v>33141</v>
      </c>
      <c r="E251">
        <v>1.5275160000000001</v>
      </c>
      <c r="F251">
        <v>825872.52</v>
      </c>
      <c r="G251" s="39">
        <v>441966.2475</v>
      </c>
      <c r="H251">
        <f t="shared" si="12"/>
        <v>2.1739738407081641E-2</v>
      </c>
      <c r="I251">
        <f t="shared" si="11"/>
        <v>0.53515068826845091</v>
      </c>
      <c r="J251">
        <f t="shared" si="13"/>
        <v>5.2052618825409243E-2</v>
      </c>
    </row>
    <row r="252" spans="1:10" x14ac:dyDescent="0.25">
      <c r="A252" s="37"/>
      <c r="B252" s="38" t="s">
        <v>333</v>
      </c>
      <c r="C252" s="38">
        <v>5825</v>
      </c>
      <c r="D252">
        <v>10597</v>
      </c>
      <c r="E252">
        <v>1.8192269999999999</v>
      </c>
      <c r="F252">
        <v>673845.12</v>
      </c>
      <c r="G252" s="39">
        <v>36487.6126</v>
      </c>
      <c r="H252">
        <f t="shared" si="12"/>
        <v>1.7737866657300254E-2</v>
      </c>
      <c r="I252">
        <f t="shared" si="11"/>
        <v>5.4148366615758829E-2</v>
      </c>
      <c r="J252">
        <f t="shared" si="13"/>
        <v>1.3975226062776956E-2</v>
      </c>
    </row>
    <row r="253" spans="1:10" x14ac:dyDescent="0.25">
      <c r="A253" s="37"/>
      <c r="B253" s="38" t="s">
        <v>331</v>
      </c>
      <c r="C253" s="38">
        <v>18584</v>
      </c>
      <c r="D253">
        <v>29336</v>
      </c>
      <c r="E253">
        <v>1.578562</v>
      </c>
      <c r="F253">
        <v>1017698.63</v>
      </c>
      <c r="G253" s="39">
        <v>568112.1213</v>
      </c>
      <c r="H253">
        <f t="shared" si="12"/>
        <v>2.6789245867443762E-2</v>
      </c>
      <c r="I253">
        <f t="shared" si="11"/>
        <v>0.5582321765530921</v>
      </c>
      <c r="J253">
        <f t="shared" si="13"/>
        <v>4.4586369296248402E-2</v>
      </c>
    </row>
    <row r="254" spans="1:10" x14ac:dyDescent="0.25">
      <c r="A254" s="37"/>
      <c r="B254" s="38" t="s">
        <v>359</v>
      </c>
      <c r="C254" s="38">
        <v>12488</v>
      </c>
      <c r="D254">
        <v>15930</v>
      </c>
      <c r="E254">
        <v>1.2756240000000001</v>
      </c>
      <c r="F254">
        <v>209820.76</v>
      </c>
      <c r="G254" s="39">
        <v>64326.631600000001</v>
      </c>
      <c r="H254">
        <f t="shared" si="12"/>
        <v>5.5231870831288334E-3</v>
      </c>
      <c r="I254">
        <f t="shared" si="11"/>
        <v>0.30657896578012583</v>
      </c>
      <c r="J254">
        <f t="shared" si="13"/>
        <v>2.9960965334241824E-2</v>
      </c>
    </row>
    <row r="255" spans="1:10" x14ac:dyDescent="0.25">
      <c r="A255" s="37"/>
      <c r="B255" s="38" t="s">
        <v>325</v>
      </c>
      <c r="C255" s="38">
        <v>5840</v>
      </c>
      <c r="D255">
        <v>14730</v>
      </c>
      <c r="E255">
        <v>2.5222600000000002</v>
      </c>
      <c r="F255">
        <v>1334408.46</v>
      </c>
      <c r="G255" s="39">
        <v>312782.98759999999</v>
      </c>
      <c r="H255">
        <f t="shared" si="12"/>
        <v>3.5126112258338206E-2</v>
      </c>
      <c r="I255">
        <f t="shared" si="11"/>
        <v>0.23439823485531558</v>
      </c>
      <c r="J255">
        <f t="shared" si="13"/>
        <v>1.4011213769376382E-2</v>
      </c>
    </row>
    <row r="256" spans="1:10" x14ac:dyDescent="0.25">
      <c r="A256" s="37"/>
      <c r="B256" s="38" t="s">
        <v>388</v>
      </c>
      <c r="C256" s="38">
        <v>72</v>
      </c>
      <c r="D256">
        <v>83</v>
      </c>
      <c r="E256">
        <v>1.1527769999999999</v>
      </c>
      <c r="F256">
        <v>4312.09</v>
      </c>
      <c r="G256" s="39">
        <v>2029.09</v>
      </c>
      <c r="H256">
        <f t="shared" si="12"/>
        <v>1.1350869089068694E-4</v>
      </c>
      <c r="I256">
        <f t="shared" si="11"/>
        <v>0.47055836033106913</v>
      </c>
      <c r="J256">
        <f t="shared" si="13"/>
        <v>1.7274099167724307E-4</v>
      </c>
    </row>
    <row r="257" spans="1:10" x14ac:dyDescent="0.25">
      <c r="A257" s="37"/>
      <c r="B257" s="38" t="s">
        <v>373</v>
      </c>
      <c r="C257" s="38">
        <v>14425</v>
      </c>
      <c r="D257">
        <v>21345</v>
      </c>
      <c r="E257">
        <v>1.479722</v>
      </c>
      <c r="F257">
        <v>626929.14</v>
      </c>
      <c r="G257" s="39">
        <v>209950.56640000001</v>
      </c>
      <c r="H257">
        <f t="shared" si="12"/>
        <v>1.6502880497073158E-2</v>
      </c>
      <c r="I257">
        <f t="shared" si="11"/>
        <v>0.3348872352623456</v>
      </c>
      <c r="J257">
        <f t="shared" si="13"/>
        <v>3.4608177846447652E-2</v>
      </c>
    </row>
    <row r="258" spans="1:10" x14ac:dyDescent="0.25">
      <c r="A258" s="37"/>
      <c r="B258" s="38" t="s">
        <v>372</v>
      </c>
      <c r="C258" s="38">
        <v>37225</v>
      </c>
      <c r="D258">
        <v>67642</v>
      </c>
      <c r="E258">
        <v>1.8171120000000001</v>
      </c>
      <c r="F258">
        <v>1753248.96</v>
      </c>
      <c r="G258" s="39">
        <v>777547.16989999998</v>
      </c>
      <c r="H258">
        <f t="shared" si="12"/>
        <v>4.615140088798201E-2</v>
      </c>
      <c r="I258">
        <f t="shared" si="11"/>
        <v>0.44348930907108597</v>
      </c>
      <c r="J258">
        <f t="shared" si="13"/>
        <v>8.9309491877574615E-2</v>
      </c>
    </row>
    <row r="259" spans="1:10" x14ac:dyDescent="0.25">
      <c r="A259" s="37"/>
      <c r="B259" s="38" t="s">
        <v>323</v>
      </c>
      <c r="C259" s="38">
        <v>1686</v>
      </c>
      <c r="D259">
        <v>2700</v>
      </c>
      <c r="E259">
        <v>1.601423</v>
      </c>
      <c r="F259">
        <v>101163.47</v>
      </c>
      <c r="G259" s="39">
        <v>38689.269</v>
      </c>
      <c r="H259">
        <f t="shared" si="12"/>
        <v>2.6629622864224266E-3</v>
      </c>
      <c r="I259">
        <f t="shared" si="11"/>
        <v>0.38244307950290751</v>
      </c>
      <c r="J259">
        <f t="shared" si="13"/>
        <v>4.0450182217754418E-3</v>
      </c>
    </row>
    <row r="260" spans="1:10" x14ac:dyDescent="0.25">
      <c r="A260" s="37"/>
      <c r="B260" s="38" t="s">
        <v>321</v>
      </c>
      <c r="C260" s="38">
        <v>15697</v>
      </c>
      <c r="D260">
        <v>23799</v>
      </c>
      <c r="E260">
        <v>1.516149</v>
      </c>
      <c r="F260">
        <v>1882316.97</v>
      </c>
      <c r="G260" s="39">
        <v>789002.02800000005</v>
      </c>
      <c r="H260">
        <f t="shared" si="12"/>
        <v>4.9548904384190601E-2</v>
      </c>
      <c r="I260">
        <f t="shared" si="11"/>
        <v>0.41916533749361035</v>
      </c>
      <c r="J260">
        <f t="shared" si="13"/>
        <v>3.765993536607895E-2</v>
      </c>
    </row>
    <row r="261" spans="1:10" x14ac:dyDescent="0.25">
      <c r="A261" s="37"/>
      <c r="B261" s="38" t="s">
        <v>315</v>
      </c>
      <c r="C261" s="38">
        <v>8455</v>
      </c>
      <c r="D261">
        <v>14037</v>
      </c>
      <c r="E261">
        <v>1.660201</v>
      </c>
      <c r="F261">
        <v>717511.87</v>
      </c>
      <c r="G261" s="39">
        <v>292417.67219999997</v>
      </c>
      <c r="H261">
        <f t="shared" si="12"/>
        <v>1.8887322171436301E-2</v>
      </c>
      <c r="I261">
        <f t="shared" si="11"/>
        <v>0.40754402042157151</v>
      </c>
      <c r="J261">
        <f t="shared" si="13"/>
        <v>2.028507061987625E-2</v>
      </c>
    </row>
    <row r="262" spans="1:10" x14ac:dyDescent="0.25">
      <c r="A262" s="37"/>
      <c r="B262" s="38" t="s">
        <v>313</v>
      </c>
      <c r="C262" s="38">
        <v>14254</v>
      </c>
      <c r="D262">
        <v>21924</v>
      </c>
      <c r="E262">
        <v>1.5380940000000001</v>
      </c>
      <c r="F262">
        <v>750938.54</v>
      </c>
      <c r="G262" s="39">
        <v>323686.94589999999</v>
      </c>
      <c r="H262">
        <f t="shared" si="12"/>
        <v>1.9767224388814647E-2</v>
      </c>
      <c r="I262">
        <f t="shared" si="11"/>
        <v>0.43104319282906955</v>
      </c>
      <c r="J262">
        <f t="shared" si="13"/>
        <v>3.4197917991214202E-2</v>
      </c>
    </row>
    <row r="263" spans="1:10" x14ac:dyDescent="0.25">
      <c r="A263" s="37"/>
      <c r="B263" s="38" t="s">
        <v>381</v>
      </c>
      <c r="C263" s="38">
        <v>5925</v>
      </c>
      <c r="D263">
        <v>7601</v>
      </c>
      <c r="E263">
        <v>1.282869</v>
      </c>
      <c r="F263">
        <v>181760.11</v>
      </c>
      <c r="G263" s="39">
        <v>69471.620999999999</v>
      </c>
      <c r="H263">
        <f t="shared" si="12"/>
        <v>4.7845365338495382E-3</v>
      </c>
      <c r="I263">
        <f t="shared" ref="I263:I274" si="14">G263/F263</f>
        <v>0.38221599337720474</v>
      </c>
      <c r="J263">
        <f t="shared" si="13"/>
        <v>1.4215144106773126E-2</v>
      </c>
    </row>
    <row r="264" spans="1:10" x14ac:dyDescent="0.25">
      <c r="A264" s="37"/>
      <c r="B264" s="38" t="s">
        <v>380</v>
      </c>
      <c r="C264" s="38">
        <v>13757</v>
      </c>
      <c r="D264">
        <v>20140</v>
      </c>
      <c r="E264">
        <v>1.463981</v>
      </c>
      <c r="F264">
        <v>572067.41</v>
      </c>
      <c r="G264" s="39">
        <v>260811.43109999999</v>
      </c>
      <c r="H264">
        <f t="shared" si="12"/>
        <v>1.5058735511161844E-2</v>
      </c>
      <c r="I264">
        <f t="shared" si="14"/>
        <v>0.45591031151381262</v>
      </c>
      <c r="J264">
        <f t="shared" si="13"/>
        <v>3.3005525312553234E-2</v>
      </c>
    </row>
    <row r="265" spans="1:10" x14ac:dyDescent="0.25">
      <c r="A265" s="37"/>
      <c r="B265" s="38" t="s">
        <v>345</v>
      </c>
      <c r="C265" s="38">
        <v>11710</v>
      </c>
      <c r="D265">
        <v>14771</v>
      </c>
      <c r="E265">
        <v>1.2614000000000001</v>
      </c>
      <c r="F265">
        <v>166442.95000000001</v>
      </c>
      <c r="G265" s="39">
        <v>78651.683499999999</v>
      </c>
      <c r="H265">
        <f t="shared" si="12"/>
        <v>4.381337440193517E-3</v>
      </c>
      <c r="I265">
        <f t="shared" si="14"/>
        <v>0.47254439734455556</v>
      </c>
      <c r="J265">
        <f t="shared" si="13"/>
        <v>2.8094402951951612E-2</v>
      </c>
    </row>
    <row r="266" spans="1:10" x14ac:dyDescent="0.25">
      <c r="A266" s="37"/>
      <c r="B266" s="38" t="s">
        <v>369</v>
      </c>
      <c r="C266" s="38">
        <v>24791</v>
      </c>
      <c r="D266">
        <v>74639</v>
      </c>
      <c r="E266">
        <v>3.010729</v>
      </c>
      <c r="F266">
        <v>6384565.1799999997</v>
      </c>
      <c r="G266" s="39">
        <v>863374.91040000005</v>
      </c>
      <c r="H266">
        <f t="shared" si="12"/>
        <v>0.16806319800562211</v>
      </c>
      <c r="I266">
        <f t="shared" si="14"/>
        <v>0.13522845895669908</v>
      </c>
      <c r="J266">
        <f t="shared" si="13"/>
        <v>5.9478082287090728E-2</v>
      </c>
    </row>
    <row r="267" spans="1:10" x14ac:dyDescent="0.25">
      <c r="A267" s="37"/>
      <c r="B267" s="38" t="s">
        <v>368</v>
      </c>
      <c r="C267" s="38">
        <v>164</v>
      </c>
      <c r="D267">
        <v>226</v>
      </c>
      <c r="E267">
        <v>1.3780479999999999</v>
      </c>
      <c r="F267">
        <v>141888.39000000001</v>
      </c>
      <c r="G267" s="39">
        <v>11202.0057</v>
      </c>
      <c r="H267">
        <f t="shared" si="12"/>
        <v>3.7349789548657931E-3</v>
      </c>
      <c r="I267">
        <f t="shared" si="14"/>
        <v>7.8949417214473988E-2</v>
      </c>
      <c r="J267">
        <f t="shared" si="13"/>
        <v>3.9346559215372028E-4</v>
      </c>
    </row>
    <row r="268" spans="1:10" x14ac:dyDescent="0.25">
      <c r="A268" s="37"/>
      <c r="B268" s="38" t="s">
        <v>374</v>
      </c>
      <c r="C268" s="38">
        <v>29000</v>
      </c>
      <c r="D268">
        <v>47294</v>
      </c>
      <c r="E268">
        <v>1.630827</v>
      </c>
      <c r="F268">
        <v>1129911.22</v>
      </c>
      <c r="G268" s="39">
        <v>587827.78260000004</v>
      </c>
      <c r="H268">
        <f t="shared" si="12"/>
        <v>2.9743058100572799E-2</v>
      </c>
      <c r="I268">
        <f t="shared" si="14"/>
        <v>0.52024245108390021</v>
      </c>
      <c r="J268">
        <f t="shared" si="13"/>
        <v>6.9576232758889564E-2</v>
      </c>
    </row>
    <row r="269" spans="1:10" x14ac:dyDescent="0.25">
      <c r="A269" s="37"/>
      <c r="B269" s="38" t="s">
        <v>305</v>
      </c>
      <c r="C269" s="38">
        <v>32</v>
      </c>
      <c r="D269">
        <v>32</v>
      </c>
      <c r="E269">
        <v>1</v>
      </c>
      <c r="F269">
        <v>4.1100000000000003</v>
      </c>
      <c r="G269" s="39">
        <v>0.98</v>
      </c>
      <c r="H269">
        <f t="shared" si="12"/>
        <v>1.0818900337440159E-7</v>
      </c>
      <c r="I269">
        <f t="shared" si="14"/>
        <v>0.23844282238442821</v>
      </c>
      <c r="J269">
        <f t="shared" si="13"/>
        <v>7.677377407877469E-5</v>
      </c>
    </row>
    <row r="270" spans="1:10" x14ac:dyDescent="0.25">
      <c r="A270" s="37"/>
      <c r="B270" s="38" t="s">
        <v>382</v>
      </c>
      <c r="C270" s="38">
        <v>25342</v>
      </c>
      <c r="D270">
        <v>43152</v>
      </c>
      <c r="E270">
        <v>1.702785</v>
      </c>
      <c r="F270">
        <v>3484094.1</v>
      </c>
      <c r="G270" s="39">
        <v>1632409.9177000001</v>
      </c>
      <c r="H270">
        <f t="shared" si="12"/>
        <v>9.1713057990664884E-2</v>
      </c>
      <c r="I270">
        <f t="shared" si="14"/>
        <v>0.46853209782709371</v>
      </c>
      <c r="J270">
        <f t="shared" si="13"/>
        <v>6.080003070950963E-2</v>
      </c>
    </row>
    <row r="271" spans="1:10" x14ac:dyDescent="0.25">
      <c r="A271" s="37"/>
      <c r="B271" s="38" t="s">
        <v>349</v>
      </c>
      <c r="C271" s="38">
        <v>2002</v>
      </c>
      <c r="D271">
        <v>6625</v>
      </c>
      <c r="E271">
        <v>3.3091900000000001</v>
      </c>
      <c r="F271">
        <v>980070.02</v>
      </c>
      <c r="G271" s="39">
        <v>-28246.644</v>
      </c>
      <c r="H271">
        <f t="shared" si="12"/>
        <v>2.5798734477111882E-2</v>
      </c>
      <c r="I271">
        <f t="shared" si="14"/>
        <v>-2.8821046888058061E-2</v>
      </c>
      <c r="J271">
        <f t="shared" si="13"/>
        <v>4.8031592408033412E-3</v>
      </c>
    </row>
    <row r="272" spans="1:10" x14ac:dyDescent="0.25">
      <c r="A272" s="37"/>
      <c r="B272" s="38" t="s">
        <v>347</v>
      </c>
      <c r="C272" s="38">
        <v>9</v>
      </c>
      <c r="D272">
        <v>10</v>
      </c>
      <c r="E272">
        <v>1.111111</v>
      </c>
      <c r="F272">
        <v>69.44</v>
      </c>
      <c r="G272" s="39">
        <v>35.46</v>
      </c>
      <c r="H272">
        <f t="shared" si="12"/>
        <v>1.8278940132161669E-6</v>
      </c>
      <c r="I272">
        <f t="shared" si="14"/>
        <v>0.5106566820276498</v>
      </c>
      <c r="J272">
        <f t="shared" si="13"/>
        <v>2.1592623959655383E-5</v>
      </c>
    </row>
    <row r="273" spans="1:9" x14ac:dyDescent="0.25">
      <c r="A273" s="34" t="s">
        <v>410</v>
      </c>
      <c r="B273" s="40"/>
      <c r="C273" s="34">
        <v>416809</v>
      </c>
      <c r="D273" s="35">
        <v>701315</v>
      </c>
      <c r="E273" s="35">
        <v>90.426274000000006</v>
      </c>
      <c r="F273" s="35">
        <v>37989073.490000002</v>
      </c>
      <c r="G273" s="36">
        <v>13196328.787900001</v>
      </c>
      <c r="I273">
        <f t="shared" si="14"/>
        <v>0.34737169337319368</v>
      </c>
    </row>
    <row r="274" spans="1:9" x14ac:dyDescent="0.25">
      <c r="A274" s="41" t="s">
        <v>258</v>
      </c>
      <c r="B274" s="42"/>
      <c r="C274" s="41">
        <v>1660941</v>
      </c>
      <c r="D274" s="43">
        <v>3165529</v>
      </c>
      <c r="E274" s="43">
        <v>465.57625899999999</v>
      </c>
      <c r="F274" s="43">
        <v>166051565.22999999</v>
      </c>
      <c r="G274" s="44">
        <v>55591129.015900001</v>
      </c>
      <c r="I274">
        <f t="shared" si="14"/>
        <v>0.33478232462849761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29"/>
  <sheetViews>
    <sheetView zoomScaleSheetLayoutView="100" workbookViewId="0">
      <selection activeCell="H18" sqref="H18"/>
    </sheetView>
  </sheetViews>
  <sheetFormatPr defaultColWidth="9" defaultRowHeight="15.6" x14ac:dyDescent="0.25"/>
  <cols>
    <col min="1" max="1" width="11.59765625" customWidth="1"/>
    <col min="6" max="6" width="13.69921875" style="14" bestFit="1" customWidth="1"/>
    <col min="7" max="7" width="11.5" style="14" bestFit="1" customWidth="1"/>
    <col min="12" max="12" width="13.8984375" bestFit="1" customWidth="1"/>
    <col min="14" max="15" width="17.3984375" style="14" bestFit="1" customWidth="1"/>
  </cols>
  <sheetData>
    <row r="1" spans="1:19" x14ac:dyDescent="0.25">
      <c r="A1" s="6" t="s">
        <v>69</v>
      </c>
      <c r="Q1" s="6" t="s">
        <v>70</v>
      </c>
      <c r="R1" t="s">
        <v>71</v>
      </c>
    </row>
    <row r="2" spans="1:19" x14ac:dyDescent="0.25">
      <c r="A2" s="8" t="s">
        <v>72</v>
      </c>
      <c r="B2" s="9"/>
      <c r="C2" s="9"/>
      <c r="D2" s="9"/>
      <c r="E2" s="9"/>
      <c r="F2" s="19"/>
      <c r="G2" s="19"/>
      <c r="J2" s="8" t="s">
        <v>73</v>
      </c>
      <c r="K2" s="9"/>
      <c r="L2" s="9"/>
      <c r="M2" s="9"/>
      <c r="N2" s="19"/>
      <c r="O2" s="19"/>
      <c r="R2" s="6" t="s">
        <v>74</v>
      </c>
      <c r="S2" s="4">
        <v>154562</v>
      </c>
    </row>
    <row r="3" spans="1:19" x14ac:dyDescent="0.25">
      <c r="A3" s="10" t="s">
        <v>75</v>
      </c>
      <c r="B3" s="10" t="s">
        <v>76</v>
      </c>
      <c r="C3" s="10" t="s">
        <v>1</v>
      </c>
      <c r="D3" s="10" t="s">
        <v>2</v>
      </c>
      <c r="E3" s="8" t="s">
        <v>3</v>
      </c>
      <c r="F3" s="20" t="s">
        <v>77</v>
      </c>
      <c r="G3" s="20" t="s">
        <v>78</v>
      </c>
      <c r="J3" s="10" t="s">
        <v>75</v>
      </c>
      <c r="K3" s="10" t="s">
        <v>1</v>
      </c>
      <c r="L3" s="10" t="s">
        <v>2</v>
      </c>
      <c r="M3" s="8" t="s">
        <v>3</v>
      </c>
      <c r="N3" s="20" t="s">
        <v>244</v>
      </c>
      <c r="O3" s="20" t="s">
        <v>245</v>
      </c>
    </row>
    <row r="4" spans="1:19" x14ac:dyDescent="0.25">
      <c r="A4" s="11" t="s">
        <v>4</v>
      </c>
      <c r="B4" s="11" t="s">
        <v>27</v>
      </c>
      <c r="C4" s="11" t="s">
        <v>5</v>
      </c>
      <c r="D4" s="9" t="s">
        <v>6</v>
      </c>
      <c r="E4" s="9" t="s">
        <v>7</v>
      </c>
      <c r="F4" s="19">
        <v>333773.51</v>
      </c>
      <c r="G4" s="19">
        <v>125936.3921</v>
      </c>
      <c r="J4" s="11" t="s">
        <v>8</v>
      </c>
      <c r="K4" s="11" t="s">
        <v>9</v>
      </c>
      <c r="L4" s="22" t="s">
        <v>242</v>
      </c>
      <c r="M4" s="11" t="s">
        <v>11</v>
      </c>
      <c r="N4" s="19">
        <v>979767.04461538396</v>
      </c>
      <c r="O4" s="19">
        <v>255495.81383846101</v>
      </c>
    </row>
    <row r="5" spans="1:19" x14ac:dyDescent="0.25">
      <c r="A5" s="11" t="s">
        <v>4</v>
      </c>
      <c r="B5" s="11" t="s">
        <v>81</v>
      </c>
      <c r="C5" s="11" t="s">
        <v>5</v>
      </c>
      <c r="D5" s="9" t="s">
        <v>6</v>
      </c>
      <c r="E5" s="9" t="s">
        <v>7</v>
      </c>
      <c r="F5" s="19">
        <v>252678.68</v>
      </c>
      <c r="G5" s="19">
        <v>98639.350399999996</v>
      </c>
      <c r="J5" s="11" t="s">
        <v>12</v>
      </c>
      <c r="K5" s="11" t="s">
        <v>13</v>
      </c>
      <c r="L5" s="22" t="s">
        <v>241</v>
      </c>
      <c r="M5" s="11" t="s">
        <v>11</v>
      </c>
      <c r="N5" s="19">
        <v>375721.033846153</v>
      </c>
      <c r="O5" s="19">
        <v>129262.0347</v>
      </c>
    </row>
    <row r="6" spans="1:19" x14ac:dyDescent="0.25">
      <c r="A6" s="11" t="s">
        <v>4</v>
      </c>
      <c r="B6" s="11" t="s">
        <v>82</v>
      </c>
      <c r="C6" s="11" t="s">
        <v>5</v>
      </c>
      <c r="D6" s="9" t="s">
        <v>6</v>
      </c>
      <c r="E6" s="9" t="s">
        <v>7</v>
      </c>
      <c r="F6" s="19">
        <v>309908.65999999997</v>
      </c>
      <c r="G6" s="19">
        <v>127950.8459</v>
      </c>
      <c r="J6" s="11" t="s">
        <v>4</v>
      </c>
      <c r="K6" s="11" t="s">
        <v>5</v>
      </c>
      <c r="L6" s="11" t="s">
        <v>6</v>
      </c>
      <c r="M6" s="22" t="s">
        <v>246</v>
      </c>
      <c r="N6" s="19">
        <v>335174.49692307599</v>
      </c>
      <c r="O6" s="19">
        <v>111905.25535384601</v>
      </c>
    </row>
    <row r="7" spans="1:19" x14ac:dyDescent="0.25">
      <c r="A7" s="11" t="s">
        <v>4</v>
      </c>
      <c r="B7" s="11" t="s">
        <v>83</v>
      </c>
      <c r="C7" s="11" t="s">
        <v>5</v>
      </c>
      <c r="D7" s="9" t="s">
        <v>6</v>
      </c>
      <c r="E7" s="9" t="s">
        <v>7</v>
      </c>
      <c r="F7" s="19">
        <v>312651.3</v>
      </c>
      <c r="G7" s="19">
        <v>117080.5555</v>
      </c>
      <c r="J7" s="11" t="s">
        <v>28</v>
      </c>
      <c r="K7" s="11" t="s">
        <v>29</v>
      </c>
      <c r="L7" s="11" t="s">
        <v>6</v>
      </c>
      <c r="M7" s="11" t="s">
        <v>7</v>
      </c>
      <c r="N7" s="19">
        <v>232322.86384615299</v>
      </c>
      <c r="O7" s="19">
        <v>84122.2907076923</v>
      </c>
    </row>
    <row r="8" spans="1:19" x14ac:dyDescent="0.25">
      <c r="A8" s="11" t="s">
        <v>4</v>
      </c>
      <c r="B8" s="11" t="s">
        <v>84</v>
      </c>
      <c r="C8" s="11" t="s">
        <v>5</v>
      </c>
      <c r="D8" s="9" t="s">
        <v>6</v>
      </c>
      <c r="E8" s="9" t="s">
        <v>7</v>
      </c>
      <c r="F8" s="19">
        <v>311585.8</v>
      </c>
      <c r="G8" s="19">
        <v>109028.2285</v>
      </c>
      <c r="J8" s="11" t="s">
        <v>30</v>
      </c>
      <c r="K8" s="11" t="s">
        <v>31</v>
      </c>
      <c r="L8" s="11" t="s">
        <v>6</v>
      </c>
      <c r="M8" s="11" t="s">
        <v>7</v>
      </c>
      <c r="N8" s="19">
        <v>220675.524615384</v>
      </c>
      <c r="O8" s="19">
        <v>73988.164846153799</v>
      </c>
    </row>
    <row r="9" spans="1:19" x14ac:dyDescent="0.25">
      <c r="A9" s="11" t="s">
        <v>4</v>
      </c>
      <c r="B9" s="11" t="s">
        <v>85</v>
      </c>
      <c r="C9" s="11" t="s">
        <v>5</v>
      </c>
      <c r="D9" s="9" t="s">
        <v>6</v>
      </c>
      <c r="E9" s="9" t="s">
        <v>7</v>
      </c>
      <c r="F9" s="19">
        <v>305406.62</v>
      </c>
      <c r="G9" s="19">
        <v>99132.114000000001</v>
      </c>
      <c r="J9" s="11" t="s">
        <v>15</v>
      </c>
      <c r="K9" s="11" t="s">
        <v>16</v>
      </c>
      <c r="L9" s="22" t="s">
        <v>247</v>
      </c>
      <c r="M9" s="11" t="s">
        <v>7</v>
      </c>
      <c r="N9" s="19">
        <v>308811.17692307598</v>
      </c>
      <c r="O9" s="19">
        <v>103240.838061538</v>
      </c>
    </row>
    <row r="10" spans="1:19" x14ac:dyDescent="0.25">
      <c r="A10" s="11" t="s">
        <v>4</v>
      </c>
      <c r="B10" s="11" t="s">
        <v>86</v>
      </c>
      <c r="C10" s="11" t="s">
        <v>5</v>
      </c>
      <c r="D10" s="9" t="s">
        <v>6</v>
      </c>
      <c r="E10" s="9" t="s">
        <v>7</v>
      </c>
      <c r="F10" s="19">
        <v>277920.09999999998</v>
      </c>
      <c r="G10" s="19">
        <v>103986.3167</v>
      </c>
      <c r="J10" s="11" t="s">
        <v>25</v>
      </c>
      <c r="K10" s="11" t="s">
        <v>23</v>
      </c>
      <c r="L10" s="11" t="s">
        <v>6</v>
      </c>
      <c r="M10" s="11" t="s">
        <v>7</v>
      </c>
      <c r="N10" s="19">
        <v>243067.64923076899</v>
      </c>
      <c r="O10" s="19">
        <v>86379.437353846093</v>
      </c>
    </row>
    <row r="11" spans="1:19" x14ac:dyDescent="0.25">
      <c r="A11" s="11" t="s">
        <v>4</v>
      </c>
      <c r="B11" s="11" t="s">
        <v>87</v>
      </c>
      <c r="C11" s="11" t="s">
        <v>5</v>
      </c>
      <c r="D11" s="9" t="s">
        <v>6</v>
      </c>
      <c r="E11" s="9" t="s">
        <v>7</v>
      </c>
      <c r="F11" s="19">
        <v>258753.89</v>
      </c>
      <c r="G11" s="19">
        <v>96621.068599999999</v>
      </c>
      <c r="J11" s="11" t="s">
        <v>17</v>
      </c>
      <c r="K11" s="11" t="s">
        <v>18</v>
      </c>
      <c r="L11" s="11" t="s">
        <v>19</v>
      </c>
      <c r="M11" s="11" t="s">
        <v>7</v>
      </c>
      <c r="N11" s="19">
        <v>208800.383076923</v>
      </c>
      <c r="O11" s="19">
        <v>79515.860630769195</v>
      </c>
    </row>
    <row r="12" spans="1:19" x14ac:dyDescent="0.25">
      <c r="A12" s="11" t="s">
        <v>4</v>
      </c>
      <c r="B12" s="11" t="s">
        <v>88</v>
      </c>
      <c r="C12" s="11" t="s">
        <v>5</v>
      </c>
      <c r="D12" s="9" t="s">
        <v>6</v>
      </c>
      <c r="E12" s="9" t="s">
        <v>7</v>
      </c>
      <c r="F12" s="19">
        <v>309444.89</v>
      </c>
      <c r="G12" s="19">
        <v>110077.2862</v>
      </c>
      <c r="J12" s="11" t="s">
        <v>20</v>
      </c>
      <c r="K12" s="11" t="s">
        <v>21</v>
      </c>
      <c r="L12" s="11" t="s">
        <v>19</v>
      </c>
      <c r="M12" s="11" t="s">
        <v>7</v>
      </c>
      <c r="N12" s="19">
        <v>206553.75923076901</v>
      </c>
      <c r="O12" s="19">
        <v>69956.428007692302</v>
      </c>
    </row>
    <row r="13" spans="1:19" x14ac:dyDescent="0.25">
      <c r="A13" s="11" t="s">
        <v>4</v>
      </c>
      <c r="B13" s="11" t="s">
        <v>89</v>
      </c>
      <c r="C13" s="11" t="s">
        <v>5</v>
      </c>
      <c r="D13" s="9" t="s">
        <v>6</v>
      </c>
      <c r="E13" s="9" t="s">
        <v>7</v>
      </c>
      <c r="F13" s="19">
        <v>330675.71999999997</v>
      </c>
      <c r="G13" s="19">
        <v>119664.53449999999</v>
      </c>
      <c r="J13" s="11" t="s">
        <v>26</v>
      </c>
      <c r="K13" s="11" t="s">
        <v>27</v>
      </c>
      <c r="L13" s="11" t="s">
        <v>19</v>
      </c>
      <c r="M13" s="11" t="s">
        <v>7</v>
      </c>
      <c r="N13" s="19">
        <v>188061.33846153799</v>
      </c>
      <c r="O13" s="19">
        <v>68268.936546153796</v>
      </c>
    </row>
    <row r="14" spans="1:19" x14ac:dyDescent="0.25">
      <c r="A14" s="11" t="s">
        <v>4</v>
      </c>
      <c r="B14" s="11" t="s">
        <v>90</v>
      </c>
      <c r="C14" s="11" t="s">
        <v>5</v>
      </c>
      <c r="D14" s="9" t="s">
        <v>6</v>
      </c>
      <c r="E14" s="9" t="s">
        <v>7</v>
      </c>
      <c r="F14" s="19">
        <v>302058.58</v>
      </c>
      <c r="G14" s="19">
        <v>106493.5984</v>
      </c>
      <c r="J14" s="11" t="s">
        <v>32</v>
      </c>
      <c r="K14" s="11" t="s">
        <v>33</v>
      </c>
      <c r="L14" s="22" t="s">
        <v>248</v>
      </c>
      <c r="M14" s="11" t="s">
        <v>7</v>
      </c>
      <c r="N14" s="19">
        <v>149745.23461538399</v>
      </c>
      <c r="O14" s="19">
        <v>49396.190130769202</v>
      </c>
    </row>
    <row r="15" spans="1:19" x14ac:dyDescent="0.25">
      <c r="A15" s="11" t="s">
        <v>4</v>
      </c>
      <c r="B15" s="11" t="s">
        <v>91</v>
      </c>
      <c r="C15" s="11" t="s">
        <v>5</v>
      </c>
      <c r="D15" s="9" t="s">
        <v>6</v>
      </c>
      <c r="E15" s="9" t="s">
        <v>7</v>
      </c>
      <c r="F15" s="19">
        <v>323564.40000000002</v>
      </c>
      <c r="G15" s="19">
        <v>101820.4751</v>
      </c>
      <c r="J15" s="11" t="s">
        <v>22</v>
      </c>
      <c r="K15" s="11" t="s">
        <v>23</v>
      </c>
      <c r="L15" s="11" t="s">
        <v>24</v>
      </c>
      <c r="M15" s="11" t="s">
        <v>7</v>
      </c>
      <c r="N15" s="19">
        <v>96723.4184615384</v>
      </c>
      <c r="O15" s="19">
        <v>36318.766469230701</v>
      </c>
    </row>
    <row r="16" spans="1:19" x14ac:dyDescent="0.25">
      <c r="A16" s="11" t="s">
        <v>4</v>
      </c>
      <c r="B16" s="11" t="s">
        <v>92</v>
      </c>
      <c r="C16" s="11" t="s">
        <v>5</v>
      </c>
      <c r="D16" s="9" t="s">
        <v>6</v>
      </c>
      <c r="E16" s="9" t="s">
        <v>7</v>
      </c>
      <c r="F16" s="19">
        <v>331215.11</v>
      </c>
      <c r="G16" s="19">
        <v>108811.9602</v>
      </c>
      <c r="J16" s="11" t="s">
        <v>34</v>
      </c>
      <c r="K16" s="11" t="s">
        <v>35</v>
      </c>
      <c r="L16" s="22" t="s">
        <v>249</v>
      </c>
      <c r="M16" s="11" t="s">
        <v>7</v>
      </c>
      <c r="N16" s="19">
        <v>113546.343636363</v>
      </c>
      <c r="O16" s="19">
        <v>39542.876536363598</v>
      </c>
    </row>
    <row r="17" spans="1:15" x14ac:dyDescent="0.25">
      <c r="A17" s="11" t="s">
        <v>4</v>
      </c>
      <c r="B17" s="11" t="s">
        <v>93</v>
      </c>
      <c r="C17" s="11" t="s">
        <v>5</v>
      </c>
      <c r="D17" s="9" t="s">
        <v>6</v>
      </c>
      <c r="E17" s="9" t="s">
        <v>7</v>
      </c>
      <c r="F17" s="19">
        <v>261536.95</v>
      </c>
      <c r="G17" s="19">
        <v>97335.946200000006</v>
      </c>
      <c r="J17" s="11" t="s">
        <v>36</v>
      </c>
      <c r="K17" s="11" t="s">
        <v>35</v>
      </c>
      <c r="L17" s="11" t="s">
        <v>24</v>
      </c>
      <c r="M17" s="11" t="s">
        <v>7</v>
      </c>
      <c r="N17" s="19">
        <v>111625.78875000001</v>
      </c>
      <c r="O17" s="19">
        <v>47290.412875000002</v>
      </c>
    </row>
    <row r="18" spans="1:15" x14ac:dyDescent="0.25">
      <c r="A18" s="11" t="s">
        <v>4</v>
      </c>
      <c r="B18" s="11" t="s">
        <v>94</v>
      </c>
      <c r="C18" s="11" t="s">
        <v>5</v>
      </c>
      <c r="D18" s="9" t="s">
        <v>6</v>
      </c>
      <c r="E18" s="9" t="s">
        <v>7</v>
      </c>
      <c r="F18" s="19">
        <v>330127.43</v>
      </c>
      <c r="G18" s="19">
        <v>116103.74800000001</v>
      </c>
      <c r="J18" s="11" t="s">
        <v>37</v>
      </c>
      <c r="K18" s="11" t="s">
        <v>35</v>
      </c>
      <c r="L18" s="11" t="s">
        <v>24</v>
      </c>
      <c r="M18" s="11" t="s">
        <v>7</v>
      </c>
      <c r="N18" s="19">
        <v>63947.533333333296</v>
      </c>
      <c r="O18" s="19">
        <v>23164.316822222201</v>
      </c>
    </row>
    <row r="19" spans="1:15" x14ac:dyDescent="0.25">
      <c r="A19" s="11" t="s">
        <v>4</v>
      </c>
      <c r="B19" s="11" t="s">
        <v>31</v>
      </c>
      <c r="C19" s="11" t="s">
        <v>5</v>
      </c>
      <c r="D19" s="9" t="s">
        <v>6</v>
      </c>
      <c r="E19" s="9" t="s">
        <v>7</v>
      </c>
      <c r="F19" s="19">
        <v>283703.78999999998</v>
      </c>
      <c r="G19" s="19">
        <v>99222.164900000003</v>
      </c>
      <c r="J19" s="11" t="s">
        <v>38</v>
      </c>
      <c r="K19" s="11" t="s">
        <v>35</v>
      </c>
      <c r="L19" s="11" t="s">
        <v>24</v>
      </c>
      <c r="M19" s="11" t="s">
        <v>7</v>
      </c>
      <c r="N19" s="19">
        <v>64652.543749999997</v>
      </c>
      <c r="O19" s="19">
        <v>25137.871875000001</v>
      </c>
    </row>
    <row r="20" spans="1:15" x14ac:dyDescent="0.25">
      <c r="A20" s="11" t="s">
        <v>4</v>
      </c>
      <c r="B20" s="11" t="s">
        <v>95</v>
      </c>
      <c r="C20" s="11" t="s">
        <v>5</v>
      </c>
      <c r="D20" s="9" t="s">
        <v>6</v>
      </c>
      <c r="E20" s="9" t="s">
        <v>7</v>
      </c>
      <c r="F20" s="19">
        <v>259771.79</v>
      </c>
      <c r="G20" s="19">
        <v>89951.685599999997</v>
      </c>
      <c r="J20" s="11" t="s">
        <v>39</v>
      </c>
      <c r="K20" s="11" t="s">
        <v>35</v>
      </c>
      <c r="L20" s="11" t="s">
        <v>24</v>
      </c>
      <c r="M20" s="11" t="s">
        <v>7</v>
      </c>
      <c r="N20" s="19">
        <v>71606.975000000006</v>
      </c>
      <c r="O20" s="19">
        <v>28800.360225</v>
      </c>
    </row>
    <row r="21" spans="1:15" x14ac:dyDescent="0.25">
      <c r="A21" s="11" t="s">
        <v>4</v>
      </c>
      <c r="B21" s="11" t="s">
        <v>96</v>
      </c>
      <c r="C21" s="11" t="s">
        <v>5</v>
      </c>
      <c r="D21" s="9" t="s">
        <v>6</v>
      </c>
      <c r="E21" s="9" t="s">
        <v>7</v>
      </c>
      <c r="F21" s="19">
        <v>292096</v>
      </c>
      <c r="G21" s="19">
        <v>96163.013800000001</v>
      </c>
      <c r="J21" s="11" t="s">
        <v>40</v>
      </c>
      <c r="K21" s="11" t="s">
        <v>35</v>
      </c>
      <c r="L21" s="11" t="s">
        <v>24</v>
      </c>
      <c r="M21" s="11" t="s">
        <v>7</v>
      </c>
      <c r="N21" s="19">
        <v>84511.464999999997</v>
      </c>
      <c r="O21" s="19">
        <v>35903.274666666599</v>
      </c>
    </row>
    <row r="22" spans="1:15" x14ac:dyDescent="0.25">
      <c r="A22" s="11" t="s">
        <v>4</v>
      </c>
      <c r="B22" s="11" t="s">
        <v>97</v>
      </c>
      <c r="C22" s="11" t="s">
        <v>5</v>
      </c>
      <c r="D22" s="9" t="s">
        <v>6</v>
      </c>
      <c r="E22" s="9" t="s">
        <v>7</v>
      </c>
      <c r="F22" s="19">
        <v>277302.55</v>
      </c>
      <c r="G22" s="19">
        <v>96125.797500000001</v>
      </c>
      <c r="J22" s="11" t="s">
        <v>41</v>
      </c>
      <c r="K22" s="11" t="s">
        <v>35</v>
      </c>
      <c r="L22" s="11" t="s">
        <v>24</v>
      </c>
      <c r="M22" s="11" t="s">
        <v>7</v>
      </c>
      <c r="N22" s="19">
        <v>30786.577499999999</v>
      </c>
      <c r="O22" s="19">
        <v>13038.696125</v>
      </c>
    </row>
    <row r="23" spans="1:15" x14ac:dyDescent="0.25">
      <c r="A23" s="11" t="s">
        <v>4</v>
      </c>
      <c r="B23" s="11" t="s">
        <v>98</v>
      </c>
      <c r="C23" s="11" t="s">
        <v>5</v>
      </c>
      <c r="D23" s="9" t="s">
        <v>6</v>
      </c>
      <c r="E23" s="9" t="s">
        <v>7</v>
      </c>
      <c r="F23" s="19">
        <v>257396.42</v>
      </c>
      <c r="G23" s="19">
        <v>91193.083799999993</v>
      </c>
      <c r="J23" s="11" t="s">
        <v>42</v>
      </c>
      <c r="K23" s="11" t="s">
        <v>43</v>
      </c>
      <c r="L23" s="11" t="s">
        <v>24</v>
      </c>
      <c r="M23" s="11" t="s">
        <v>7</v>
      </c>
      <c r="N23" s="19">
        <v>34780.734285714199</v>
      </c>
      <c r="O23" s="19">
        <v>12794.7585714285</v>
      </c>
    </row>
    <row r="24" spans="1:15" x14ac:dyDescent="0.25">
      <c r="A24" s="11" t="s">
        <v>4</v>
      </c>
      <c r="B24" s="11" t="s">
        <v>99</v>
      </c>
      <c r="C24" s="11" t="s">
        <v>5</v>
      </c>
      <c r="D24" s="9" t="s">
        <v>6</v>
      </c>
      <c r="E24" s="9" t="s">
        <v>7</v>
      </c>
      <c r="F24" s="19">
        <v>264578.8</v>
      </c>
      <c r="G24" s="19">
        <v>88221.907699999996</v>
      </c>
      <c r="J24" s="11" t="s">
        <v>46</v>
      </c>
      <c r="K24" s="11" t="s">
        <v>35</v>
      </c>
      <c r="L24" s="11" t="s">
        <v>24</v>
      </c>
      <c r="M24" s="11" t="s">
        <v>7</v>
      </c>
      <c r="N24" s="19">
        <v>84659.752857142797</v>
      </c>
      <c r="O24" s="19">
        <v>37159.33</v>
      </c>
    </row>
    <row r="25" spans="1:15" x14ac:dyDescent="0.25">
      <c r="A25" s="11" t="s">
        <v>4</v>
      </c>
      <c r="B25" s="11" t="s">
        <v>33</v>
      </c>
      <c r="C25" s="11" t="s">
        <v>5</v>
      </c>
      <c r="D25" s="9" t="s">
        <v>6</v>
      </c>
      <c r="E25" s="9" t="s">
        <v>7</v>
      </c>
      <c r="F25" s="19">
        <v>349652.16</v>
      </c>
      <c r="G25" s="19">
        <v>100338.0137</v>
      </c>
      <c r="J25" s="11" t="s">
        <v>47</v>
      </c>
      <c r="K25" s="11" t="s">
        <v>35</v>
      </c>
      <c r="L25" s="11" t="s">
        <v>24</v>
      </c>
      <c r="M25" s="11" t="s">
        <v>48</v>
      </c>
      <c r="N25" s="19">
        <v>17111.797999999999</v>
      </c>
      <c r="O25" s="19">
        <v>7192.6217999999999</v>
      </c>
    </row>
    <row r="26" spans="1:15" x14ac:dyDescent="0.25">
      <c r="A26" s="11" t="s">
        <v>4</v>
      </c>
      <c r="B26" s="11" t="s">
        <v>100</v>
      </c>
      <c r="C26" s="11" t="s">
        <v>5</v>
      </c>
      <c r="D26" s="9" t="s">
        <v>6</v>
      </c>
      <c r="E26" s="9" t="s">
        <v>7</v>
      </c>
      <c r="F26" s="19">
        <v>315815.15999999997</v>
      </c>
      <c r="G26" s="19">
        <v>101968.3262</v>
      </c>
      <c r="J26" s="11" t="s">
        <v>49</v>
      </c>
      <c r="K26" s="11" t="s">
        <v>50</v>
      </c>
      <c r="L26" s="11" t="s">
        <v>24</v>
      </c>
      <c r="M26" s="11" t="s">
        <v>11</v>
      </c>
      <c r="N26" s="19">
        <v>93117.925000000003</v>
      </c>
      <c r="O26" s="19">
        <v>33889.6498333333</v>
      </c>
    </row>
    <row r="27" spans="1:15" x14ac:dyDescent="0.25">
      <c r="A27" s="11" t="s">
        <v>4</v>
      </c>
      <c r="B27" s="11" t="s">
        <v>5</v>
      </c>
      <c r="C27" s="11" t="s">
        <v>5</v>
      </c>
      <c r="D27" s="9" t="s">
        <v>6</v>
      </c>
      <c r="E27" s="9" t="s">
        <v>7</v>
      </c>
      <c r="F27" s="19">
        <v>254630.94</v>
      </c>
      <c r="G27" s="19">
        <v>81526.370299999995</v>
      </c>
      <c r="J27" s="11" t="s">
        <v>51</v>
      </c>
      <c r="K27" s="11" t="s">
        <v>50</v>
      </c>
      <c r="L27" s="11" t="s">
        <v>24</v>
      </c>
      <c r="M27" s="11" t="s">
        <v>52</v>
      </c>
      <c r="N27" s="19">
        <v>58170.413999999997</v>
      </c>
      <c r="O27" s="19">
        <v>20336.231319999999</v>
      </c>
    </row>
    <row r="28" spans="1:15" x14ac:dyDescent="0.25">
      <c r="A28" s="11" t="s">
        <v>4</v>
      </c>
      <c r="B28" s="11" t="s">
        <v>101</v>
      </c>
      <c r="C28" s="11" t="s">
        <v>5</v>
      </c>
      <c r="D28" s="9" t="s">
        <v>6</v>
      </c>
      <c r="E28" s="9" t="s">
        <v>7</v>
      </c>
      <c r="F28" s="19">
        <v>334123.19</v>
      </c>
      <c r="G28" s="19">
        <v>106083.837</v>
      </c>
      <c r="J28" s="11" t="s">
        <v>53</v>
      </c>
      <c r="K28" s="11" t="s">
        <v>43</v>
      </c>
      <c r="L28" s="11" t="s">
        <v>24</v>
      </c>
      <c r="M28" s="11" t="s">
        <v>7</v>
      </c>
      <c r="N28" s="19">
        <v>198256.81400000001</v>
      </c>
      <c r="O28" s="19">
        <v>74572.694699999993</v>
      </c>
    </row>
    <row r="29" spans="1:15" x14ac:dyDescent="0.25">
      <c r="A29" s="11" t="s">
        <v>4</v>
      </c>
      <c r="B29" s="11" t="s">
        <v>102</v>
      </c>
      <c r="C29" s="11" t="s">
        <v>5</v>
      </c>
      <c r="D29" s="9" t="s">
        <v>6</v>
      </c>
      <c r="E29" s="9" t="s">
        <v>7</v>
      </c>
      <c r="F29" s="19">
        <v>285025.52</v>
      </c>
      <c r="G29" s="19">
        <v>96497.29</v>
      </c>
      <c r="J29" s="11" t="s">
        <v>56</v>
      </c>
      <c r="K29" s="11" t="s">
        <v>43</v>
      </c>
      <c r="L29" s="11" t="s">
        <v>24</v>
      </c>
      <c r="M29" s="11" t="s">
        <v>7</v>
      </c>
      <c r="N29" s="19">
        <v>97937.01</v>
      </c>
      <c r="O29" s="19">
        <v>43032.537080000002</v>
      </c>
    </row>
    <row r="30" spans="1:15" x14ac:dyDescent="0.25">
      <c r="A30" s="11" t="s">
        <v>4</v>
      </c>
      <c r="B30" s="11" t="s">
        <v>103</v>
      </c>
      <c r="C30" s="11" t="s">
        <v>5</v>
      </c>
      <c r="D30" s="9" t="s">
        <v>6</v>
      </c>
      <c r="E30" s="9" t="s">
        <v>7</v>
      </c>
      <c r="F30" s="19">
        <v>331982.51</v>
      </c>
      <c r="G30" s="19">
        <v>112661.1085</v>
      </c>
      <c r="J30" s="11" t="s">
        <v>57</v>
      </c>
      <c r="K30" s="11" t="s">
        <v>43</v>
      </c>
      <c r="L30" s="11" t="s">
        <v>24</v>
      </c>
      <c r="M30" s="11" t="s">
        <v>48</v>
      </c>
      <c r="N30" s="19">
        <v>276165.636</v>
      </c>
      <c r="O30" s="19">
        <v>110520.44644</v>
      </c>
    </row>
    <row r="31" spans="1:15" x14ac:dyDescent="0.25">
      <c r="A31" s="11" t="s">
        <v>4</v>
      </c>
      <c r="B31" s="11" t="s">
        <v>104</v>
      </c>
      <c r="C31" s="11" t="s">
        <v>5</v>
      </c>
      <c r="D31" s="9" t="s">
        <v>6</v>
      </c>
      <c r="E31" s="9" t="s">
        <v>7</v>
      </c>
      <c r="F31" s="19">
        <v>293557.76000000001</v>
      </c>
      <c r="G31" s="19">
        <v>108987.6064</v>
      </c>
      <c r="J31" s="11" t="s">
        <v>58</v>
      </c>
      <c r="K31" s="11" t="s">
        <v>43</v>
      </c>
      <c r="L31" s="11" t="s">
        <v>24</v>
      </c>
      <c r="M31" s="11" t="s">
        <v>7</v>
      </c>
      <c r="N31" s="19">
        <v>38479.752500000002</v>
      </c>
      <c r="O31" s="19">
        <v>16475.375</v>
      </c>
    </row>
    <row r="32" spans="1:15" x14ac:dyDescent="0.25">
      <c r="A32" s="11" t="s">
        <v>4</v>
      </c>
      <c r="B32" s="11" t="s">
        <v>105</v>
      </c>
      <c r="C32" s="11" t="s">
        <v>5</v>
      </c>
      <c r="D32" s="9" t="s">
        <v>6</v>
      </c>
      <c r="E32" s="9" t="s">
        <v>7</v>
      </c>
      <c r="F32" s="19">
        <v>266955.45</v>
      </c>
      <c r="G32" s="19">
        <v>96289.973800000007</v>
      </c>
      <c r="J32" s="11" t="s">
        <v>59</v>
      </c>
      <c r="K32" s="11" t="s">
        <v>60</v>
      </c>
      <c r="L32" s="11" t="s">
        <v>24</v>
      </c>
      <c r="M32" s="11" t="s">
        <v>48</v>
      </c>
      <c r="N32" s="19">
        <v>43568.71</v>
      </c>
      <c r="O32" s="19">
        <v>20263.255700000002</v>
      </c>
    </row>
    <row r="33" spans="1:15" x14ac:dyDescent="0.25">
      <c r="A33" s="11" t="s">
        <v>4</v>
      </c>
      <c r="B33" s="11" t="s">
        <v>106</v>
      </c>
      <c r="C33" s="11" t="s">
        <v>5</v>
      </c>
      <c r="D33" s="9" t="s">
        <v>6</v>
      </c>
      <c r="E33" s="9" t="s">
        <v>7</v>
      </c>
      <c r="F33" s="19">
        <v>341517.25</v>
      </c>
      <c r="G33" s="19">
        <v>112726.8015</v>
      </c>
      <c r="J33" s="11" t="s">
        <v>61</v>
      </c>
      <c r="K33" s="11" t="s">
        <v>35</v>
      </c>
      <c r="L33" s="11" t="s">
        <v>24</v>
      </c>
      <c r="M33" s="11" t="s">
        <v>7</v>
      </c>
      <c r="N33" s="19">
        <v>59060.62</v>
      </c>
      <c r="O33" s="19">
        <v>21776.8285</v>
      </c>
    </row>
    <row r="34" spans="1:15" x14ac:dyDescent="0.25">
      <c r="A34" s="11" t="s">
        <v>4</v>
      </c>
      <c r="B34" s="11" t="s">
        <v>107</v>
      </c>
      <c r="C34" s="11" t="s">
        <v>5</v>
      </c>
      <c r="D34" s="9" t="s">
        <v>6</v>
      </c>
      <c r="E34" s="9" t="s">
        <v>7</v>
      </c>
      <c r="F34" s="19">
        <v>330302.09000000003</v>
      </c>
      <c r="G34" s="19">
        <v>115247.85950000001</v>
      </c>
      <c r="J34" s="11" t="s">
        <v>62</v>
      </c>
      <c r="K34" s="11" t="s">
        <v>63</v>
      </c>
      <c r="L34" s="11" t="s">
        <v>24</v>
      </c>
      <c r="M34" s="11" t="s">
        <v>64</v>
      </c>
      <c r="N34" s="19">
        <v>9882.7199999999993</v>
      </c>
      <c r="O34" s="19">
        <v>3582.2060000000001</v>
      </c>
    </row>
    <row r="35" spans="1:15" x14ac:dyDescent="0.25">
      <c r="A35" s="11" t="s">
        <v>4</v>
      </c>
      <c r="B35" s="11" t="s">
        <v>108</v>
      </c>
      <c r="C35" s="11" t="s">
        <v>5</v>
      </c>
      <c r="D35" s="9" t="s">
        <v>6</v>
      </c>
      <c r="E35" s="9" t="s">
        <v>7</v>
      </c>
      <c r="F35" s="19">
        <v>336844.78</v>
      </c>
      <c r="G35" s="19">
        <v>112955.9779</v>
      </c>
      <c r="J35" s="11" t="s">
        <v>65</v>
      </c>
      <c r="K35" s="11" t="s">
        <v>63</v>
      </c>
      <c r="L35" s="11" t="s">
        <v>24</v>
      </c>
      <c r="M35" s="11" t="s">
        <v>7</v>
      </c>
      <c r="N35" s="19">
        <v>1196.5999999999999</v>
      </c>
      <c r="O35" s="19">
        <v>1179.8399999999999</v>
      </c>
    </row>
    <row r="36" spans="1:15" x14ac:dyDescent="0.25">
      <c r="A36" s="11" t="s">
        <v>4</v>
      </c>
      <c r="B36" s="11" t="s">
        <v>109</v>
      </c>
      <c r="C36" s="11" t="s">
        <v>5</v>
      </c>
      <c r="D36" s="9" t="s">
        <v>6</v>
      </c>
      <c r="E36" s="9" t="s">
        <v>7</v>
      </c>
      <c r="F36" s="19">
        <v>368675.8</v>
      </c>
      <c r="G36" s="19">
        <v>128825.17389999999</v>
      </c>
      <c r="J36" s="11" t="s">
        <v>66</v>
      </c>
      <c r="K36" s="11" t="s">
        <v>67</v>
      </c>
      <c r="L36" s="11" t="s">
        <v>24</v>
      </c>
      <c r="M36" s="11" t="s">
        <v>7</v>
      </c>
      <c r="N36" s="19">
        <v>1849.15</v>
      </c>
      <c r="O36" s="19">
        <v>777.93499999999995</v>
      </c>
    </row>
    <row r="37" spans="1:15" x14ac:dyDescent="0.25">
      <c r="A37" s="11" t="s">
        <v>4</v>
      </c>
      <c r="B37" s="11" t="s">
        <v>110</v>
      </c>
      <c r="C37" s="11" t="s">
        <v>5</v>
      </c>
      <c r="D37" s="9" t="s">
        <v>6</v>
      </c>
      <c r="E37" s="9" t="s">
        <v>7</v>
      </c>
      <c r="F37" s="19">
        <v>378975.82</v>
      </c>
      <c r="G37" s="19">
        <v>130096.4019</v>
      </c>
      <c r="J37" s="11" t="s">
        <v>68</v>
      </c>
      <c r="K37" s="11" t="s">
        <v>67</v>
      </c>
      <c r="L37" s="11" t="s">
        <v>45</v>
      </c>
      <c r="M37" s="11" t="s">
        <v>48</v>
      </c>
      <c r="N37" s="19">
        <v>12109.45</v>
      </c>
      <c r="O37" s="19">
        <v>4942.29</v>
      </c>
    </row>
    <row r="38" spans="1:15" x14ac:dyDescent="0.25">
      <c r="A38" s="11" t="s">
        <v>4</v>
      </c>
      <c r="B38" s="11" t="s">
        <v>111</v>
      </c>
      <c r="C38" s="11" t="s">
        <v>5</v>
      </c>
      <c r="D38" s="9" t="s">
        <v>6</v>
      </c>
      <c r="E38" s="9" t="s">
        <v>7</v>
      </c>
      <c r="F38" s="19">
        <v>393337.09</v>
      </c>
      <c r="G38" s="19">
        <v>125007.0487</v>
      </c>
      <c r="J38" s="11" t="s">
        <v>44</v>
      </c>
      <c r="K38" s="11" t="s">
        <v>43</v>
      </c>
      <c r="L38" s="11" t="s">
        <v>45</v>
      </c>
      <c r="M38" s="11" t="s">
        <v>7</v>
      </c>
      <c r="N38" s="19">
        <v>45955.156666666597</v>
      </c>
      <c r="O38" s="19">
        <v>10553.892599999999</v>
      </c>
    </row>
    <row r="39" spans="1:15" x14ac:dyDescent="0.25">
      <c r="A39" s="11" t="s">
        <v>4</v>
      </c>
      <c r="B39" s="11" t="s">
        <v>112</v>
      </c>
      <c r="C39" s="11" t="s">
        <v>5</v>
      </c>
      <c r="D39" s="9" t="s">
        <v>6</v>
      </c>
      <c r="E39" s="9" t="s">
        <v>7</v>
      </c>
      <c r="F39" s="19">
        <v>417226.97</v>
      </c>
      <c r="G39" s="19">
        <v>124808.68730000001</v>
      </c>
      <c r="J39" s="11" t="s">
        <v>54</v>
      </c>
      <c r="K39" s="11" t="s">
        <v>43</v>
      </c>
      <c r="L39" s="11" t="s">
        <v>45</v>
      </c>
      <c r="M39" s="11" t="s">
        <v>11</v>
      </c>
      <c r="N39" s="19">
        <v>64365.6233333333</v>
      </c>
      <c r="O39" s="19">
        <v>25720.5483333333</v>
      </c>
    </row>
    <row r="40" spans="1:15" x14ac:dyDescent="0.25">
      <c r="A40" s="11" t="s">
        <v>4</v>
      </c>
      <c r="B40" s="11" t="s">
        <v>113</v>
      </c>
      <c r="C40" s="11" t="s">
        <v>5</v>
      </c>
      <c r="D40" s="9" t="s">
        <v>6</v>
      </c>
      <c r="E40" s="9" t="s">
        <v>7</v>
      </c>
      <c r="F40" s="19">
        <v>434250.3</v>
      </c>
      <c r="G40" s="19">
        <v>146632.552</v>
      </c>
      <c r="J40" s="11" t="s">
        <v>55</v>
      </c>
      <c r="K40" s="11" t="s">
        <v>43</v>
      </c>
      <c r="L40" s="22" t="s">
        <v>250</v>
      </c>
      <c r="M40" s="11" t="s">
        <v>7</v>
      </c>
      <c r="N40" s="19">
        <v>43853.39</v>
      </c>
      <c r="O40" s="19">
        <v>19121.419959999999</v>
      </c>
    </row>
    <row r="41" spans="1:15" x14ac:dyDescent="0.25">
      <c r="A41" s="11" t="s">
        <v>4</v>
      </c>
      <c r="B41" s="11" t="s">
        <v>50</v>
      </c>
      <c r="C41" s="11" t="s">
        <v>5</v>
      </c>
      <c r="D41" s="9" t="s">
        <v>6</v>
      </c>
      <c r="E41" s="9" t="s">
        <v>7</v>
      </c>
      <c r="F41" s="19">
        <v>279953.52</v>
      </c>
      <c r="G41" s="19">
        <v>96156.718800000002</v>
      </c>
    </row>
    <row r="42" spans="1:15" x14ac:dyDescent="0.25">
      <c r="A42" s="11" t="s">
        <v>4</v>
      </c>
      <c r="B42" s="11" t="s">
        <v>43</v>
      </c>
      <c r="C42" s="11" t="s">
        <v>5</v>
      </c>
      <c r="D42" s="9" t="s">
        <v>6</v>
      </c>
      <c r="E42" s="9" t="s">
        <v>7</v>
      </c>
      <c r="F42" s="19">
        <v>347623.07</v>
      </c>
      <c r="G42" s="19">
        <v>120573.982</v>
      </c>
    </row>
    <row r="43" spans="1:15" x14ac:dyDescent="0.25">
      <c r="A43" s="11" t="s">
        <v>4</v>
      </c>
      <c r="B43" s="11" t="s">
        <v>60</v>
      </c>
      <c r="C43" s="11" t="s">
        <v>5</v>
      </c>
      <c r="D43" s="9" t="s">
        <v>6</v>
      </c>
      <c r="E43" s="9" t="s">
        <v>7</v>
      </c>
      <c r="F43" s="19">
        <v>324549.21000000002</v>
      </c>
      <c r="G43" s="19">
        <v>116716.8205</v>
      </c>
    </row>
    <row r="44" spans="1:15" x14ac:dyDescent="0.25">
      <c r="A44" s="11" t="s">
        <v>4</v>
      </c>
      <c r="B44" s="11" t="s">
        <v>63</v>
      </c>
      <c r="C44" s="11" t="s">
        <v>5</v>
      </c>
      <c r="D44" s="9" t="s">
        <v>6</v>
      </c>
      <c r="E44" s="9" t="s">
        <v>7</v>
      </c>
      <c r="F44" s="19">
        <v>341704.87</v>
      </c>
      <c r="G44" s="19">
        <v>116890.40270000001</v>
      </c>
      <c r="J44" s="8" t="s">
        <v>73</v>
      </c>
      <c r="K44" s="9"/>
      <c r="L44" s="9"/>
      <c r="M44" s="9"/>
      <c r="N44" s="19"/>
      <c r="O44" s="19"/>
    </row>
    <row r="45" spans="1:15" x14ac:dyDescent="0.25">
      <c r="A45" s="11" t="s">
        <v>4</v>
      </c>
      <c r="B45" s="11" t="s">
        <v>67</v>
      </c>
      <c r="C45" s="11" t="s">
        <v>5</v>
      </c>
      <c r="D45" s="9" t="s">
        <v>6</v>
      </c>
      <c r="E45" s="9" t="s">
        <v>7</v>
      </c>
      <c r="F45" s="19">
        <v>392904.55</v>
      </c>
      <c r="G45" s="19">
        <v>126393.5134</v>
      </c>
      <c r="J45" s="10" t="s">
        <v>75</v>
      </c>
      <c r="K45" s="10" t="s">
        <v>1</v>
      </c>
      <c r="L45" s="8" t="s">
        <v>3</v>
      </c>
      <c r="M45" s="10" t="s">
        <v>2</v>
      </c>
      <c r="N45" s="20" t="s">
        <v>79</v>
      </c>
      <c r="O45" s="20" t="s">
        <v>80</v>
      </c>
    </row>
    <row r="46" spans="1:15" x14ac:dyDescent="0.25">
      <c r="A46" s="11" t="s">
        <v>4</v>
      </c>
      <c r="B46" s="11" t="s">
        <v>114</v>
      </c>
      <c r="C46" s="11" t="s">
        <v>5</v>
      </c>
      <c r="D46" s="9" t="s">
        <v>6</v>
      </c>
      <c r="E46" s="9" t="s">
        <v>7</v>
      </c>
      <c r="F46" s="19">
        <v>303165.52</v>
      </c>
      <c r="G46" s="19">
        <v>101542.4176</v>
      </c>
      <c r="J46" s="11" t="s">
        <v>8</v>
      </c>
      <c r="K46" s="11" t="s">
        <v>9</v>
      </c>
      <c r="L46" s="11" t="s">
        <v>11</v>
      </c>
      <c r="M46" s="11" t="s">
        <v>10</v>
      </c>
      <c r="N46" s="19">
        <v>979767.04461538396</v>
      </c>
      <c r="O46" s="19">
        <v>255495.81383846101</v>
      </c>
    </row>
    <row r="47" spans="1:15" x14ac:dyDescent="0.25">
      <c r="A47" s="11" t="s">
        <v>4</v>
      </c>
      <c r="B47" s="11" t="s">
        <v>115</v>
      </c>
      <c r="C47" s="11" t="s">
        <v>5</v>
      </c>
      <c r="D47" s="9" t="s">
        <v>6</v>
      </c>
      <c r="E47" s="9" t="s">
        <v>7</v>
      </c>
      <c r="F47" s="19">
        <v>160773.74</v>
      </c>
      <c r="G47" s="19">
        <v>50990.814599999998</v>
      </c>
      <c r="J47" s="11" t="s">
        <v>12</v>
      </c>
      <c r="K47" s="11" t="s">
        <v>13</v>
      </c>
      <c r="L47" s="11" t="s">
        <v>11</v>
      </c>
      <c r="M47" s="11" t="s">
        <v>14</v>
      </c>
      <c r="N47" s="19">
        <v>375721.033846153</v>
      </c>
      <c r="O47" s="19">
        <v>129262.0347</v>
      </c>
    </row>
    <row r="48" spans="1:15" x14ac:dyDescent="0.25">
      <c r="A48" s="11" t="s">
        <v>8</v>
      </c>
      <c r="B48" s="11" t="s">
        <v>27</v>
      </c>
      <c r="C48" s="11" t="s">
        <v>9</v>
      </c>
      <c r="D48" s="9" t="s">
        <v>10</v>
      </c>
      <c r="E48" s="9" t="s">
        <v>11</v>
      </c>
      <c r="F48" s="19">
        <v>791558.25</v>
      </c>
      <c r="G48" s="19">
        <v>221184.28909999999</v>
      </c>
      <c r="J48" s="11" t="s">
        <v>49</v>
      </c>
      <c r="K48" s="11" t="s">
        <v>50</v>
      </c>
      <c r="L48" s="11" t="s">
        <v>11</v>
      </c>
      <c r="M48" s="11" t="s">
        <v>24</v>
      </c>
      <c r="N48" s="19">
        <v>93117.925000000003</v>
      </c>
      <c r="O48" s="19">
        <v>33889.6498333333</v>
      </c>
    </row>
    <row r="49" spans="1:15" x14ac:dyDescent="0.25">
      <c r="A49" s="11" t="s">
        <v>8</v>
      </c>
      <c r="B49" s="11" t="s">
        <v>81</v>
      </c>
      <c r="C49" s="11" t="s">
        <v>9</v>
      </c>
      <c r="D49" s="9" t="s">
        <v>10</v>
      </c>
      <c r="E49" s="9" t="s">
        <v>11</v>
      </c>
      <c r="F49" s="19">
        <v>584404.23</v>
      </c>
      <c r="G49" s="19">
        <v>180750.01939999999</v>
      </c>
      <c r="J49" s="11" t="s">
        <v>54</v>
      </c>
      <c r="K49" s="11" t="s">
        <v>43</v>
      </c>
      <c r="L49" s="11" t="s">
        <v>11</v>
      </c>
      <c r="M49" s="11" t="s">
        <v>45</v>
      </c>
      <c r="N49" s="19">
        <v>64365.6233333333</v>
      </c>
      <c r="O49" s="19">
        <v>25720.5483333333</v>
      </c>
    </row>
    <row r="50" spans="1:15" x14ac:dyDescent="0.25">
      <c r="A50" s="11" t="s">
        <v>8</v>
      </c>
      <c r="B50" s="11" t="s">
        <v>82</v>
      </c>
      <c r="C50" s="11" t="s">
        <v>9</v>
      </c>
      <c r="D50" s="9" t="s">
        <v>10</v>
      </c>
      <c r="E50" s="9" t="s">
        <v>11</v>
      </c>
      <c r="F50" s="19">
        <v>808650.15</v>
      </c>
      <c r="G50" s="19">
        <v>262343.04259999999</v>
      </c>
      <c r="J50" s="11" t="s">
        <v>57</v>
      </c>
      <c r="K50" s="11" t="s">
        <v>43</v>
      </c>
      <c r="L50" s="11" t="s">
        <v>48</v>
      </c>
      <c r="M50" s="11" t="s">
        <v>24</v>
      </c>
      <c r="N50" s="19">
        <v>276165.636</v>
      </c>
      <c r="O50" s="19">
        <v>110520.44644</v>
      </c>
    </row>
    <row r="51" spans="1:15" x14ac:dyDescent="0.25">
      <c r="A51" s="11" t="s">
        <v>8</v>
      </c>
      <c r="B51" s="11" t="s">
        <v>83</v>
      </c>
      <c r="C51" s="11" t="s">
        <v>9</v>
      </c>
      <c r="D51" s="9" t="s">
        <v>10</v>
      </c>
      <c r="E51" s="9" t="s">
        <v>11</v>
      </c>
      <c r="F51" s="19">
        <v>772809.85</v>
      </c>
      <c r="G51" s="19">
        <v>246179.21799999999</v>
      </c>
      <c r="J51" s="11" t="s">
        <v>59</v>
      </c>
      <c r="K51" s="11" t="s">
        <v>60</v>
      </c>
      <c r="L51" s="11" t="s">
        <v>48</v>
      </c>
      <c r="M51" s="11" t="s">
        <v>24</v>
      </c>
      <c r="N51" s="19">
        <v>43568.71</v>
      </c>
      <c r="O51" s="19">
        <v>20263.255700000002</v>
      </c>
    </row>
    <row r="52" spans="1:15" x14ac:dyDescent="0.25">
      <c r="A52" s="11" t="s">
        <v>8</v>
      </c>
      <c r="B52" s="11" t="s">
        <v>84</v>
      </c>
      <c r="C52" s="11" t="s">
        <v>9</v>
      </c>
      <c r="D52" s="9" t="s">
        <v>10</v>
      </c>
      <c r="E52" s="9" t="s">
        <v>11</v>
      </c>
      <c r="F52" s="19">
        <v>735818.8</v>
      </c>
      <c r="G52" s="19">
        <v>222967.1581</v>
      </c>
      <c r="J52" s="11" t="s">
        <v>47</v>
      </c>
      <c r="K52" s="11" t="s">
        <v>35</v>
      </c>
      <c r="L52" s="11" t="s">
        <v>48</v>
      </c>
      <c r="M52" s="11" t="s">
        <v>24</v>
      </c>
      <c r="N52" s="19">
        <v>17111.797999999999</v>
      </c>
      <c r="O52" s="19">
        <v>7192.6217999999999</v>
      </c>
    </row>
    <row r="53" spans="1:15" x14ac:dyDescent="0.25">
      <c r="A53" s="11" t="s">
        <v>8</v>
      </c>
      <c r="B53" s="11" t="s">
        <v>85</v>
      </c>
      <c r="C53" s="11" t="s">
        <v>9</v>
      </c>
      <c r="D53" s="9" t="s">
        <v>10</v>
      </c>
      <c r="E53" s="9" t="s">
        <v>11</v>
      </c>
      <c r="F53" s="19">
        <v>776280.01</v>
      </c>
      <c r="G53" s="19">
        <v>228600.4461</v>
      </c>
      <c r="J53" s="11" t="s">
        <v>68</v>
      </c>
      <c r="K53" s="11" t="s">
        <v>67</v>
      </c>
      <c r="L53" s="11" t="s">
        <v>48</v>
      </c>
      <c r="M53" s="11" t="s">
        <v>45</v>
      </c>
      <c r="N53" s="19">
        <v>12109.45</v>
      </c>
      <c r="O53" s="19">
        <v>4942.29</v>
      </c>
    </row>
    <row r="54" spans="1:15" x14ac:dyDescent="0.25">
      <c r="A54" s="11" t="s">
        <v>8</v>
      </c>
      <c r="B54" s="11" t="s">
        <v>86</v>
      </c>
      <c r="C54" s="11" t="s">
        <v>9</v>
      </c>
      <c r="D54" s="9" t="s">
        <v>10</v>
      </c>
      <c r="E54" s="9" t="s">
        <v>11</v>
      </c>
      <c r="F54" s="19">
        <v>701290.83</v>
      </c>
      <c r="G54" s="19">
        <v>201229.51089999999</v>
      </c>
      <c r="J54" s="11" t="s">
        <v>51</v>
      </c>
      <c r="K54" s="11" t="s">
        <v>50</v>
      </c>
      <c r="L54" s="11" t="s">
        <v>52</v>
      </c>
      <c r="M54" s="11" t="s">
        <v>24</v>
      </c>
      <c r="N54" s="19">
        <v>58170.413999999997</v>
      </c>
      <c r="O54" s="19">
        <v>20336.231319999999</v>
      </c>
    </row>
    <row r="55" spans="1:15" x14ac:dyDescent="0.25">
      <c r="A55" s="11" t="s">
        <v>8</v>
      </c>
      <c r="B55" s="11" t="s">
        <v>87</v>
      </c>
      <c r="C55" s="11" t="s">
        <v>9</v>
      </c>
      <c r="D55" s="9" t="s">
        <v>10</v>
      </c>
      <c r="E55" s="9" t="s">
        <v>11</v>
      </c>
      <c r="F55" s="19">
        <v>754189.49</v>
      </c>
      <c r="G55" s="19">
        <v>229888.663</v>
      </c>
      <c r="J55" s="11" t="s">
        <v>4</v>
      </c>
      <c r="K55" s="11" t="s">
        <v>5</v>
      </c>
      <c r="L55" s="11" t="s">
        <v>7</v>
      </c>
      <c r="M55" s="11" t="s">
        <v>6</v>
      </c>
      <c r="N55" s="19">
        <v>335174.49692307599</v>
      </c>
      <c r="O55" s="19">
        <v>111905.25535384601</v>
      </c>
    </row>
    <row r="56" spans="1:15" x14ac:dyDescent="0.25">
      <c r="A56" s="11" t="s">
        <v>8</v>
      </c>
      <c r="B56" s="11" t="s">
        <v>88</v>
      </c>
      <c r="C56" s="11" t="s">
        <v>9</v>
      </c>
      <c r="D56" s="9" t="s">
        <v>10</v>
      </c>
      <c r="E56" s="9" t="s">
        <v>11</v>
      </c>
      <c r="F56" s="19">
        <v>883354.68</v>
      </c>
      <c r="G56" s="19">
        <v>272830.73450000002</v>
      </c>
      <c r="J56" s="11" t="s">
        <v>28</v>
      </c>
      <c r="K56" s="11" t="s">
        <v>29</v>
      </c>
      <c r="L56" s="11" t="s">
        <v>7</v>
      </c>
      <c r="M56" s="11" t="s">
        <v>6</v>
      </c>
      <c r="N56" s="19">
        <v>232322.86384615299</v>
      </c>
      <c r="O56" s="19">
        <v>84122.2907076923</v>
      </c>
    </row>
    <row r="57" spans="1:15" x14ac:dyDescent="0.25">
      <c r="A57" s="11" t="s">
        <v>8</v>
      </c>
      <c r="B57" s="11" t="s">
        <v>89</v>
      </c>
      <c r="C57" s="11" t="s">
        <v>9</v>
      </c>
      <c r="D57" s="9" t="s">
        <v>10</v>
      </c>
      <c r="E57" s="9" t="s">
        <v>11</v>
      </c>
      <c r="F57" s="19">
        <v>898062.28</v>
      </c>
      <c r="G57" s="19">
        <v>265153.66739999998</v>
      </c>
      <c r="J57" s="11" t="s">
        <v>15</v>
      </c>
      <c r="K57" s="11" t="s">
        <v>16</v>
      </c>
      <c r="L57" s="11" t="s">
        <v>7</v>
      </c>
      <c r="M57" s="11" t="s">
        <v>6</v>
      </c>
      <c r="N57" s="19">
        <v>308811.17692307598</v>
      </c>
      <c r="O57" s="19">
        <v>103240.838061538</v>
      </c>
    </row>
    <row r="58" spans="1:15" x14ac:dyDescent="0.25">
      <c r="A58" s="11" t="s">
        <v>8</v>
      </c>
      <c r="B58" s="11" t="s">
        <v>90</v>
      </c>
      <c r="C58" s="11" t="s">
        <v>9</v>
      </c>
      <c r="D58" s="9" t="s">
        <v>10</v>
      </c>
      <c r="E58" s="9" t="s">
        <v>11</v>
      </c>
      <c r="F58" s="19">
        <v>924117.96</v>
      </c>
      <c r="G58" s="19">
        <v>259311.9877</v>
      </c>
      <c r="J58" s="11" t="s">
        <v>25</v>
      </c>
      <c r="K58" s="11" t="s">
        <v>23</v>
      </c>
      <c r="L58" s="11" t="s">
        <v>7</v>
      </c>
      <c r="M58" s="11" t="s">
        <v>6</v>
      </c>
      <c r="N58" s="19">
        <v>243067.64923076899</v>
      </c>
      <c r="O58" s="19">
        <v>86379.437353846093</v>
      </c>
    </row>
    <row r="59" spans="1:15" x14ac:dyDescent="0.25">
      <c r="A59" s="11" t="s">
        <v>8</v>
      </c>
      <c r="B59" s="11" t="s">
        <v>91</v>
      </c>
      <c r="C59" s="11" t="s">
        <v>9</v>
      </c>
      <c r="D59" s="9" t="s">
        <v>10</v>
      </c>
      <c r="E59" s="9" t="s">
        <v>11</v>
      </c>
      <c r="F59" s="19">
        <v>951472.04</v>
      </c>
      <c r="G59" s="19">
        <v>279332.87290000002</v>
      </c>
      <c r="J59" s="11" t="s">
        <v>30</v>
      </c>
      <c r="K59" s="11" t="s">
        <v>31</v>
      </c>
      <c r="L59" s="11" t="s">
        <v>7</v>
      </c>
      <c r="M59" s="11" t="s">
        <v>6</v>
      </c>
      <c r="N59" s="19">
        <v>220675.524615384</v>
      </c>
      <c r="O59" s="19">
        <v>73988.164846153799</v>
      </c>
    </row>
    <row r="60" spans="1:15" x14ac:dyDescent="0.25">
      <c r="A60" s="11" t="s">
        <v>8</v>
      </c>
      <c r="B60" s="11" t="s">
        <v>92</v>
      </c>
      <c r="C60" s="11" t="s">
        <v>9</v>
      </c>
      <c r="D60" s="9" t="s">
        <v>10</v>
      </c>
      <c r="E60" s="9" t="s">
        <v>11</v>
      </c>
      <c r="F60" s="19">
        <v>975000.45</v>
      </c>
      <c r="G60" s="19">
        <v>276176.99469999998</v>
      </c>
      <c r="J60" s="11" t="s">
        <v>17</v>
      </c>
      <c r="K60" s="11" t="s">
        <v>18</v>
      </c>
      <c r="L60" s="11" t="s">
        <v>7</v>
      </c>
      <c r="M60" s="11" t="s">
        <v>19</v>
      </c>
      <c r="N60" s="19">
        <v>208800.383076923</v>
      </c>
      <c r="O60" s="19">
        <v>79515.860630769195</v>
      </c>
    </row>
    <row r="61" spans="1:15" x14ac:dyDescent="0.25">
      <c r="A61" s="11" t="s">
        <v>8</v>
      </c>
      <c r="B61" s="11" t="s">
        <v>93</v>
      </c>
      <c r="C61" s="11" t="s">
        <v>9</v>
      </c>
      <c r="D61" s="9" t="s">
        <v>10</v>
      </c>
      <c r="E61" s="9" t="s">
        <v>11</v>
      </c>
      <c r="F61" s="19">
        <v>803574.97</v>
      </c>
      <c r="G61" s="19">
        <v>245994.4044</v>
      </c>
      <c r="J61" s="11" t="s">
        <v>20</v>
      </c>
      <c r="K61" s="11" t="s">
        <v>21</v>
      </c>
      <c r="L61" s="11" t="s">
        <v>7</v>
      </c>
      <c r="M61" s="11" t="s">
        <v>19</v>
      </c>
      <c r="N61" s="19">
        <v>206553.75923076901</v>
      </c>
      <c r="O61" s="19">
        <v>69956.428007692302</v>
      </c>
    </row>
    <row r="62" spans="1:15" x14ac:dyDescent="0.25">
      <c r="A62" s="11" t="s">
        <v>8</v>
      </c>
      <c r="B62" s="11" t="s">
        <v>94</v>
      </c>
      <c r="C62" s="11" t="s">
        <v>9</v>
      </c>
      <c r="D62" s="9" t="s">
        <v>10</v>
      </c>
      <c r="E62" s="9" t="s">
        <v>11</v>
      </c>
      <c r="F62" s="19">
        <v>917214.58</v>
      </c>
      <c r="G62" s="19">
        <v>278650.45730000001</v>
      </c>
      <c r="J62" s="11" t="s">
        <v>53</v>
      </c>
      <c r="K62" s="11" t="s">
        <v>43</v>
      </c>
      <c r="L62" s="11" t="s">
        <v>7</v>
      </c>
      <c r="M62" s="11" t="s">
        <v>24</v>
      </c>
      <c r="N62" s="19">
        <v>198256.81400000001</v>
      </c>
      <c r="O62" s="19">
        <v>74572.694699999993</v>
      </c>
    </row>
    <row r="63" spans="1:15" x14ac:dyDescent="0.25">
      <c r="A63" s="11" t="s">
        <v>8</v>
      </c>
      <c r="B63" s="11" t="s">
        <v>31</v>
      </c>
      <c r="C63" s="11" t="s">
        <v>9</v>
      </c>
      <c r="D63" s="9" t="s">
        <v>10</v>
      </c>
      <c r="E63" s="9" t="s">
        <v>11</v>
      </c>
      <c r="F63" s="19">
        <v>888382.19</v>
      </c>
      <c r="G63" s="19">
        <v>263953.75280000002</v>
      </c>
      <c r="J63" s="11" t="s">
        <v>26</v>
      </c>
      <c r="K63" s="11" t="s">
        <v>27</v>
      </c>
      <c r="L63" s="11" t="s">
        <v>7</v>
      </c>
      <c r="M63" s="11" t="s">
        <v>19</v>
      </c>
      <c r="N63" s="19">
        <v>188061.33846153799</v>
      </c>
      <c r="O63" s="19">
        <v>68268.936546153796</v>
      </c>
    </row>
    <row r="64" spans="1:15" x14ac:dyDescent="0.25">
      <c r="A64" s="11" t="s">
        <v>8</v>
      </c>
      <c r="B64" s="11" t="s">
        <v>95</v>
      </c>
      <c r="C64" s="11" t="s">
        <v>9</v>
      </c>
      <c r="D64" s="9" t="s">
        <v>10</v>
      </c>
      <c r="E64" s="9" t="s">
        <v>11</v>
      </c>
      <c r="F64" s="19">
        <v>735634.74</v>
      </c>
      <c r="G64" s="19">
        <v>209309.5772</v>
      </c>
      <c r="J64" s="11" t="s">
        <v>32</v>
      </c>
      <c r="K64" s="11" t="s">
        <v>33</v>
      </c>
      <c r="L64" s="11" t="s">
        <v>7</v>
      </c>
      <c r="M64" s="11" t="s">
        <v>19</v>
      </c>
      <c r="N64" s="19">
        <v>149745.23461538399</v>
      </c>
      <c r="O64" s="19">
        <v>49396.190130769202</v>
      </c>
    </row>
    <row r="65" spans="1:15" x14ac:dyDescent="0.25">
      <c r="A65" s="11" t="s">
        <v>8</v>
      </c>
      <c r="B65" s="11" t="s">
        <v>96</v>
      </c>
      <c r="C65" s="11" t="s">
        <v>9</v>
      </c>
      <c r="D65" s="9" t="s">
        <v>10</v>
      </c>
      <c r="E65" s="9" t="s">
        <v>11</v>
      </c>
      <c r="F65" s="19">
        <v>780252.66</v>
      </c>
      <c r="G65" s="19">
        <v>218636.4975</v>
      </c>
      <c r="J65" s="11" t="s">
        <v>34</v>
      </c>
      <c r="K65" s="11" t="s">
        <v>35</v>
      </c>
      <c r="L65" s="11" t="s">
        <v>7</v>
      </c>
      <c r="M65" s="11" t="s">
        <v>24</v>
      </c>
      <c r="N65" s="19">
        <v>113546.343636363</v>
      </c>
      <c r="O65" s="19">
        <v>39542.876536363598</v>
      </c>
    </row>
    <row r="66" spans="1:15" x14ac:dyDescent="0.25">
      <c r="A66" s="11" t="s">
        <v>8</v>
      </c>
      <c r="B66" s="11" t="s">
        <v>97</v>
      </c>
      <c r="C66" s="11" t="s">
        <v>9</v>
      </c>
      <c r="D66" s="9" t="s">
        <v>10</v>
      </c>
      <c r="E66" s="9" t="s">
        <v>11</v>
      </c>
      <c r="F66" s="19">
        <v>745556.21</v>
      </c>
      <c r="G66" s="19">
        <v>214729.5594</v>
      </c>
      <c r="J66" s="11" t="s">
        <v>36</v>
      </c>
      <c r="K66" s="11" t="s">
        <v>35</v>
      </c>
      <c r="L66" s="11" t="s">
        <v>7</v>
      </c>
      <c r="M66" s="11" t="s">
        <v>24</v>
      </c>
      <c r="N66" s="19">
        <v>111625.78875000001</v>
      </c>
      <c r="O66" s="19">
        <v>47290.412875000002</v>
      </c>
    </row>
    <row r="67" spans="1:15" x14ac:dyDescent="0.25">
      <c r="A67" s="11" t="s">
        <v>8</v>
      </c>
      <c r="B67" s="11" t="s">
        <v>98</v>
      </c>
      <c r="C67" s="11" t="s">
        <v>9</v>
      </c>
      <c r="D67" s="9" t="s">
        <v>10</v>
      </c>
      <c r="E67" s="9" t="s">
        <v>11</v>
      </c>
      <c r="F67" s="19">
        <v>731971</v>
      </c>
      <c r="G67" s="19">
        <v>209597.8498</v>
      </c>
      <c r="J67" s="11" t="s">
        <v>56</v>
      </c>
      <c r="K67" s="11" t="s">
        <v>43</v>
      </c>
      <c r="L67" s="11" t="s">
        <v>7</v>
      </c>
      <c r="M67" s="11" t="s">
        <v>24</v>
      </c>
      <c r="N67" s="19">
        <v>97937.01</v>
      </c>
      <c r="O67" s="19">
        <v>43032.537080000002</v>
      </c>
    </row>
    <row r="68" spans="1:15" x14ac:dyDescent="0.25">
      <c r="A68" s="11" t="s">
        <v>8</v>
      </c>
      <c r="B68" s="11" t="s">
        <v>99</v>
      </c>
      <c r="C68" s="11" t="s">
        <v>9</v>
      </c>
      <c r="D68" s="9" t="s">
        <v>10</v>
      </c>
      <c r="E68" s="9" t="s">
        <v>11</v>
      </c>
      <c r="F68" s="19">
        <v>851816.35</v>
      </c>
      <c r="G68" s="19">
        <v>257510.78829999999</v>
      </c>
      <c r="J68" s="11" t="s">
        <v>22</v>
      </c>
      <c r="K68" s="11" t="s">
        <v>23</v>
      </c>
      <c r="L68" s="11" t="s">
        <v>7</v>
      </c>
      <c r="M68" s="11" t="s">
        <v>24</v>
      </c>
      <c r="N68" s="19">
        <v>96723.4184615384</v>
      </c>
      <c r="O68" s="19">
        <v>36318.766469230701</v>
      </c>
    </row>
    <row r="69" spans="1:15" x14ac:dyDescent="0.25">
      <c r="A69" s="11" t="s">
        <v>8</v>
      </c>
      <c r="B69" s="11" t="s">
        <v>33</v>
      </c>
      <c r="C69" s="11" t="s">
        <v>9</v>
      </c>
      <c r="D69" s="9" t="s">
        <v>10</v>
      </c>
      <c r="E69" s="9" t="s">
        <v>11</v>
      </c>
      <c r="F69" s="19">
        <v>909584.07</v>
      </c>
      <c r="G69" s="19">
        <v>230412.57070000001</v>
      </c>
      <c r="J69" s="11" t="s">
        <v>46</v>
      </c>
      <c r="K69" s="11" t="s">
        <v>35</v>
      </c>
      <c r="L69" s="11" t="s">
        <v>7</v>
      </c>
      <c r="M69" s="11" t="s">
        <v>24</v>
      </c>
      <c r="N69" s="19">
        <v>84659.752857142797</v>
      </c>
      <c r="O69" s="19">
        <v>37159.33</v>
      </c>
    </row>
    <row r="70" spans="1:15" x14ac:dyDescent="0.25">
      <c r="A70" s="11" t="s">
        <v>8</v>
      </c>
      <c r="B70" s="11" t="s">
        <v>100</v>
      </c>
      <c r="C70" s="11" t="s">
        <v>9</v>
      </c>
      <c r="D70" s="9" t="s">
        <v>10</v>
      </c>
      <c r="E70" s="9" t="s">
        <v>11</v>
      </c>
      <c r="F70" s="19">
        <v>923257.03</v>
      </c>
      <c r="G70" s="19">
        <v>225551.6808</v>
      </c>
      <c r="J70" s="11" t="s">
        <v>40</v>
      </c>
      <c r="K70" s="11" t="s">
        <v>35</v>
      </c>
      <c r="L70" s="11" t="s">
        <v>7</v>
      </c>
      <c r="M70" s="11" t="s">
        <v>24</v>
      </c>
      <c r="N70" s="19">
        <v>84511.464999999997</v>
      </c>
      <c r="O70" s="19">
        <v>35903.274666666599</v>
      </c>
    </row>
    <row r="71" spans="1:15" x14ac:dyDescent="0.25">
      <c r="A71" s="11" t="s">
        <v>8</v>
      </c>
      <c r="B71" s="11" t="s">
        <v>5</v>
      </c>
      <c r="C71" s="11" t="s">
        <v>9</v>
      </c>
      <c r="D71" s="9" t="s">
        <v>10</v>
      </c>
      <c r="E71" s="9" t="s">
        <v>11</v>
      </c>
      <c r="F71" s="19">
        <v>857403.09</v>
      </c>
      <c r="G71" s="19">
        <v>229671.52050000001</v>
      </c>
      <c r="J71" s="11" t="s">
        <v>39</v>
      </c>
      <c r="K71" s="11" t="s">
        <v>35</v>
      </c>
      <c r="L71" s="11" t="s">
        <v>7</v>
      </c>
      <c r="M71" s="11" t="s">
        <v>24</v>
      </c>
      <c r="N71" s="19">
        <v>71606.975000000006</v>
      </c>
      <c r="O71" s="19">
        <v>28800.360225</v>
      </c>
    </row>
    <row r="72" spans="1:15" x14ac:dyDescent="0.25">
      <c r="A72" s="11" t="s">
        <v>8</v>
      </c>
      <c r="B72" s="11" t="s">
        <v>101</v>
      </c>
      <c r="C72" s="11" t="s">
        <v>9</v>
      </c>
      <c r="D72" s="9" t="s">
        <v>10</v>
      </c>
      <c r="E72" s="9" t="s">
        <v>11</v>
      </c>
      <c r="F72" s="19">
        <v>840675.99</v>
      </c>
      <c r="G72" s="19">
        <v>233183.26389999999</v>
      </c>
      <c r="J72" s="11" t="s">
        <v>38</v>
      </c>
      <c r="K72" s="11" t="s">
        <v>35</v>
      </c>
      <c r="L72" s="11" t="s">
        <v>7</v>
      </c>
      <c r="M72" s="11" t="s">
        <v>24</v>
      </c>
      <c r="N72" s="19">
        <v>64652.543749999997</v>
      </c>
      <c r="O72" s="19">
        <v>25137.871875000001</v>
      </c>
    </row>
    <row r="73" spans="1:15" x14ac:dyDescent="0.25">
      <c r="A73" s="11" t="s">
        <v>8</v>
      </c>
      <c r="B73" s="11" t="s">
        <v>102</v>
      </c>
      <c r="C73" s="11" t="s">
        <v>9</v>
      </c>
      <c r="D73" s="9" t="s">
        <v>10</v>
      </c>
      <c r="E73" s="9" t="s">
        <v>11</v>
      </c>
      <c r="F73" s="19">
        <v>814708.15</v>
      </c>
      <c r="G73" s="19">
        <v>215272.2647</v>
      </c>
      <c r="J73" s="11" t="s">
        <v>37</v>
      </c>
      <c r="K73" s="11" t="s">
        <v>35</v>
      </c>
      <c r="L73" s="11" t="s">
        <v>7</v>
      </c>
      <c r="M73" s="11" t="s">
        <v>24</v>
      </c>
      <c r="N73" s="19">
        <v>63947.533333333296</v>
      </c>
      <c r="O73" s="19">
        <v>23164.316822222201</v>
      </c>
    </row>
    <row r="74" spans="1:15" x14ac:dyDescent="0.25">
      <c r="A74" s="11" t="s">
        <v>8</v>
      </c>
      <c r="B74" s="11" t="s">
        <v>103</v>
      </c>
      <c r="C74" s="11" t="s">
        <v>9</v>
      </c>
      <c r="D74" s="9" t="s">
        <v>10</v>
      </c>
      <c r="E74" s="9" t="s">
        <v>11</v>
      </c>
      <c r="F74" s="19">
        <v>953691.5</v>
      </c>
      <c r="G74" s="19">
        <v>266517.47859999997</v>
      </c>
      <c r="J74" s="11" t="s">
        <v>61</v>
      </c>
      <c r="K74" s="11" t="s">
        <v>35</v>
      </c>
      <c r="L74" s="11" t="s">
        <v>7</v>
      </c>
      <c r="M74" s="11" t="s">
        <v>24</v>
      </c>
      <c r="N74" s="19">
        <v>59060.62</v>
      </c>
      <c r="O74" s="19">
        <v>21776.8285</v>
      </c>
    </row>
    <row r="75" spans="1:15" x14ac:dyDescent="0.25">
      <c r="A75" s="11" t="s">
        <v>8</v>
      </c>
      <c r="B75" s="11" t="s">
        <v>104</v>
      </c>
      <c r="C75" s="11" t="s">
        <v>9</v>
      </c>
      <c r="D75" s="9" t="s">
        <v>10</v>
      </c>
      <c r="E75" s="9" t="s">
        <v>11</v>
      </c>
      <c r="F75" s="19">
        <v>882763.89</v>
      </c>
      <c r="G75" s="19">
        <v>255494.87040000001</v>
      </c>
      <c r="J75" s="11" t="s">
        <v>44</v>
      </c>
      <c r="K75" s="11" t="s">
        <v>43</v>
      </c>
      <c r="L75" s="11" t="s">
        <v>7</v>
      </c>
      <c r="M75" s="11" t="s">
        <v>45</v>
      </c>
      <c r="N75" s="19">
        <v>45955.156666666597</v>
      </c>
      <c r="O75" s="19">
        <v>10553.892599999999</v>
      </c>
    </row>
    <row r="76" spans="1:15" x14ac:dyDescent="0.25">
      <c r="A76" s="11" t="s">
        <v>8</v>
      </c>
      <c r="B76" s="11" t="s">
        <v>105</v>
      </c>
      <c r="C76" s="11" t="s">
        <v>9</v>
      </c>
      <c r="D76" s="9" t="s">
        <v>10</v>
      </c>
      <c r="E76" s="9" t="s">
        <v>11</v>
      </c>
      <c r="F76" s="19">
        <v>863818.39</v>
      </c>
      <c r="G76" s="19">
        <v>239047.9215</v>
      </c>
      <c r="J76" s="11" t="s">
        <v>55</v>
      </c>
      <c r="K76" s="11" t="s">
        <v>43</v>
      </c>
      <c r="L76" s="11" t="s">
        <v>7</v>
      </c>
      <c r="M76" s="11" t="s">
        <v>45</v>
      </c>
      <c r="N76" s="19">
        <v>43853.39</v>
      </c>
      <c r="O76" s="19">
        <v>19121.419959999999</v>
      </c>
    </row>
    <row r="77" spans="1:15" x14ac:dyDescent="0.25">
      <c r="A77" s="11" t="s">
        <v>8</v>
      </c>
      <c r="B77" s="11" t="s">
        <v>106</v>
      </c>
      <c r="C77" s="11" t="s">
        <v>9</v>
      </c>
      <c r="D77" s="9" t="s">
        <v>10</v>
      </c>
      <c r="E77" s="9" t="s">
        <v>11</v>
      </c>
      <c r="F77" s="19">
        <v>1042551.34</v>
      </c>
      <c r="G77" s="19">
        <v>266340.34980000003</v>
      </c>
      <c r="J77" s="11" t="s">
        <v>58</v>
      </c>
      <c r="K77" s="11" t="s">
        <v>43</v>
      </c>
      <c r="L77" s="11" t="s">
        <v>7</v>
      </c>
      <c r="M77" s="11" t="s">
        <v>24</v>
      </c>
      <c r="N77" s="19">
        <v>38479.752500000002</v>
      </c>
      <c r="O77" s="19">
        <v>16475.375</v>
      </c>
    </row>
    <row r="78" spans="1:15" x14ac:dyDescent="0.25">
      <c r="A78" s="11" t="s">
        <v>8</v>
      </c>
      <c r="B78" s="11" t="s">
        <v>107</v>
      </c>
      <c r="C78" s="11" t="s">
        <v>9</v>
      </c>
      <c r="D78" s="9" t="s">
        <v>10</v>
      </c>
      <c r="E78" s="9" t="s">
        <v>11</v>
      </c>
      <c r="F78" s="19">
        <v>923175.78</v>
      </c>
      <c r="G78" s="19">
        <v>246516.44820000001</v>
      </c>
      <c r="J78" s="11" t="s">
        <v>42</v>
      </c>
      <c r="K78" s="11" t="s">
        <v>43</v>
      </c>
      <c r="L78" s="11" t="s">
        <v>7</v>
      </c>
      <c r="M78" s="11" t="s">
        <v>24</v>
      </c>
      <c r="N78" s="19">
        <v>34780.734285714199</v>
      </c>
      <c r="O78" s="19">
        <v>12794.7585714285</v>
      </c>
    </row>
    <row r="79" spans="1:15" x14ac:dyDescent="0.25">
      <c r="A79" s="11" t="s">
        <v>8</v>
      </c>
      <c r="B79" s="11" t="s">
        <v>108</v>
      </c>
      <c r="C79" s="11" t="s">
        <v>9</v>
      </c>
      <c r="D79" s="9" t="s">
        <v>10</v>
      </c>
      <c r="E79" s="9" t="s">
        <v>11</v>
      </c>
      <c r="F79" s="19">
        <v>928606.29</v>
      </c>
      <c r="G79" s="19">
        <v>249818.51149999999</v>
      </c>
      <c r="J79" s="11" t="s">
        <v>41</v>
      </c>
      <c r="K79" s="11" t="s">
        <v>35</v>
      </c>
      <c r="L79" s="11" t="s">
        <v>7</v>
      </c>
      <c r="M79" s="11" t="s">
        <v>24</v>
      </c>
      <c r="N79" s="19">
        <v>30786.577499999999</v>
      </c>
      <c r="O79" s="19">
        <v>13038.696125</v>
      </c>
    </row>
    <row r="80" spans="1:15" x14ac:dyDescent="0.25">
      <c r="A80" s="11" t="s">
        <v>8</v>
      </c>
      <c r="B80" s="11" t="s">
        <v>109</v>
      </c>
      <c r="C80" s="11" t="s">
        <v>9</v>
      </c>
      <c r="D80" s="9" t="s">
        <v>10</v>
      </c>
      <c r="E80" s="9" t="s">
        <v>11</v>
      </c>
      <c r="F80" s="19">
        <v>978662.77</v>
      </c>
      <c r="G80" s="19">
        <v>267536.87089999998</v>
      </c>
      <c r="J80" s="11" t="s">
        <v>65</v>
      </c>
      <c r="K80" s="11" t="s">
        <v>63</v>
      </c>
      <c r="L80" s="11" t="s">
        <v>7</v>
      </c>
      <c r="M80" s="11" t="s">
        <v>24</v>
      </c>
      <c r="N80" s="19">
        <v>1196.5999999999999</v>
      </c>
      <c r="O80" s="19">
        <v>1179.8399999999999</v>
      </c>
    </row>
    <row r="81" spans="1:15" x14ac:dyDescent="0.25">
      <c r="A81" s="11" t="s">
        <v>8</v>
      </c>
      <c r="B81" s="11" t="s">
        <v>110</v>
      </c>
      <c r="C81" s="11" t="s">
        <v>9</v>
      </c>
      <c r="D81" s="9" t="s">
        <v>10</v>
      </c>
      <c r="E81" s="9" t="s">
        <v>11</v>
      </c>
      <c r="F81" s="19">
        <v>1140820.53</v>
      </c>
      <c r="G81" s="19">
        <v>306500.23200000002</v>
      </c>
      <c r="J81" s="11" t="s">
        <v>66</v>
      </c>
      <c r="K81" s="11" t="s">
        <v>67</v>
      </c>
      <c r="L81" s="11" t="s">
        <v>7</v>
      </c>
      <c r="M81" s="11" t="s">
        <v>24</v>
      </c>
      <c r="N81" s="19">
        <v>1849.15</v>
      </c>
      <c r="O81" s="19">
        <v>777.93499999999995</v>
      </c>
    </row>
    <row r="82" spans="1:15" x14ac:dyDescent="0.25">
      <c r="A82" s="11" t="s">
        <v>8</v>
      </c>
      <c r="B82" s="11" t="s">
        <v>111</v>
      </c>
      <c r="C82" s="11" t="s">
        <v>9</v>
      </c>
      <c r="D82" s="9" t="s">
        <v>10</v>
      </c>
      <c r="E82" s="9" t="s">
        <v>11</v>
      </c>
      <c r="F82" s="19">
        <v>1133004.17</v>
      </c>
      <c r="G82" s="19">
        <v>283229.15779999999</v>
      </c>
      <c r="J82" s="11" t="s">
        <v>62</v>
      </c>
      <c r="K82" s="11" t="s">
        <v>63</v>
      </c>
      <c r="L82" s="11" t="s">
        <v>64</v>
      </c>
      <c r="M82" s="11" t="s">
        <v>24</v>
      </c>
      <c r="N82" s="19">
        <v>9882.7199999999993</v>
      </c>
      <c r="O82" s="19">
        <v>3582.2060000000001</v>
      </c>
    </row>
    <row r="83" spans="1:15" x14ac:dyDescent="0.25">
      <c r="A83" s="11" t="s">
        <v>8</v>
      </c>
      <c r="B83" s="11" t="s">
        <v>112</v>
      </c>
      <c r="C83" s="11" t="s">
        <v>9</v>
      </c>
      <c r="D83" s="9" t="s">
        <v>10</v>
      </c>
      <c r="E83" s="9" t="s">
        <v>11</v>
      </c>
      <c r="F83" s="19">
        <v>1211682.99</v>
      </c>
      <c r="G83" s="19">
        <v>287693.31040000002</v>
      </c>
    </row>
    <row r="84" spans="1:15" x14ac:dyDescent="0.25">
      <c r="A84" s="11" t="s">
        <v>8</v>
      </c>
      <c r="B84" s="11" t="s">
        <v>113</v>
      </c>
      <c r="C84" s="11" t="s">
        <v>9</v>
      </c>
      <c r="D84" s="9" t="s">
        <v>10</v>
      </c>
      <c r="E84" s="9" t="s">
        <v>11</v>
      </c>
      <c r="F84" s="19">
        <v>1180849.6100000001</v>
      </c>
      <c r="G84" s="19">
        <v>294000.01169999997</v>
      </c>
    </row>
    <row r="85" spans="1:15" x14ac:dyDescent="0.25">
      <c r="A85" s="11" t="s">
        <v>8</v>
      </c>
      <c r="B85" s="11" t="s">
        <v>50</v>
      </c>
      <c r="C85" s="11" t="s">
        <v>9</v>
      </c>
      <c r="D85" s="9" t="s">
        <v>10</v>
      </c>
      <c r="E85" s="9" t="s">
        <v>11</v>
      </c>
      <c r="F85" s="19">
        <v>815932.06</v>
      </c>
      <c r="G85" s="19">
        <v>219688.07430000001</v>
      </c>
    </row>
    <row r="86" spans="1:15" x14ac:dyDescent="0.25">
      <c r="A86" s="11" t="s">
        <v>8</v>
      </c>
      <c r="B86" s="11" t="s">
        <v>43</v>
      </c>
      <c r="C86" s="11" t="s">
        <v>9</v>
      </c>
      <c r="D86" s="9" t="s">
        <v>10</v>
      </c>
      <c r="E86" s="9" t="s">
        <v>11</v>
      </c>
      <c r="F86" s="19">
        <v>1069604.69</v>
      </c>
      <c r="G86" s="19">
        <v>298845.53999999998</v>
      </c>
    </row>
    <row r="87" spans="1:15" x14ac:dyDescent="0.25">
      <c r="A87" s="11" t="s">
        <v>8</v>
      </c>
      <c r="B87" s="11" t="s">
        <v>60</v>
      </c>
      <c r="C87" s="11" t="s">
        <v>9</v>
      </c>
      <c r="D87" s="9" t="s">
        <v>10</v>
      </c>
      <c r="E87" s="9" t="s">
        <v>11</v>
      </c>
      <c r="F87" s="19">
        <v>1021466.5</v>
      </c>
      <c r="G87" s="19">
        <v>288432.57069999998</v>
      </c>
    </row>
    <row r="88" spans="1:15" x14ac:dyDescent="0.25">
      <c r="A88" s="11" t="s">
        <v>8</v>
      </c>
      <c r="B88" s="11" t="s">
        <v>63</v>
      </c>
      <c r="C88" s="11" t="s">
        <v>9</v>
      </c>
      <c r="D88" s="9" t="s">
        <v>10</v>
      </c>
      <c r="E88" s="9" t="s">
        <v>11</v>
      </c>
      <c r="F88" s="19">
        <v>1065815.6299999999</v>
      </c>
      <c r="G88" s="19">
        <v>282722.06670000002</v>
      </c>
    </row>
    <row r="89" spans="1:15" x14ac:dyDescent="0.25">
      <c r="A89" s="11" t="s">
        <v>8</v>
      </c>
      <c r="B89" s="11" t="s">
        <v>67</v>
      </c>
      <c r="C89" s="11" t="s">
        <v>9</v>
      </c>
      <c r="D89" s="9" t="s">
        <v>10</v>
      </c>
      <c r="E89" s="9" t="s">
        <v>11</v>
      </c>
      <c r="F89" s="19">
        <v>1144361.96</v>
      </c>
      <c r="G89" s="19">
        <v>283142.59749999997</v>
      </c>
    </row>
    <row r="90" spans="1:15" x14ac:dyDescent="0.25">
      <c r="A90" s="11" t="s">
        <v>8</v>
      </c>
      <c r="B90" s="11" t="s">
        <v>114</v>
      </c>
      <c r="C90" s="11" t="s">
        <v>9</v>
      </c>
      <c r="D90" s="9" t="s">
        <v>10</v>
      </c>
      <c r="E90" s="9" t="s">
        <v>11</v>
      </c>
      <c r="F90" s="19">
        <v>976912.8</v>
      </c>
      <c r="G90" s="19">
        <v>249382.9295</v>
      </c>
    </row>
    <row r="91" spans="1:15" x14ac:dyDescent="0.25">
      <c r="A91" s="11" t="s">
        <v>8</v>
      </c>
      <c r="B91" s="11" t="s">
        <v>115</v>
      </c>
      <c r="C91" s="11" t="s">
        <v>9</v>
      </c>
      <c r="D91" s="9" t="s">
        <v>10</v>
      </c>
      <c r="E91" s="9" t="s">
        <v>11</v>
      </c>
      <c r="F91" s="19">
        <v>447855.75</v>
      </c>
      <c r="G91" s="19">
        <v>109282.1122</v>
      </c>
    </row>
    <row r="92" spans="1:15" x14ac:dyDescent="0.25">
      <c r="A92" s="11" t="s">
        <v>12</v>
      </c>
      <c r="B92" s="11" t="s">
        <v>27</v>
      </c>
      <c r="C92" s="11" t="s">
        <v>13</v>
      </c>
      <c r="D92" s="9" t="s">
        <v>14</v>
      </c>
      <c r="E92" s="9" t="s">
        <v>11</v>
      </c>
      <c r="F92" s="19">
        <v>313019.17</v>
      </c>
      <c r="G92" s="19">
        <v>114527.0168</v>
      </c>
    </row>
    <row r="93" spans="1:15" x14ac:dyDescent="0.25">
      <c r="A93" s="11" t="s">
        <v>12</v>
      </c>
      <c r="B93" s="11" t="s">
        <v>81</v>
      </c>
      <c r="C93" s="11" t="s">
        <v>13</v>
      </c>
      <c r="D93" s="9" t="s">
        <v>14</v>
      </c>
      <c r="E93" s="9" t="s">
        <v>11</v>
      </c>
      <c r="F93" s="19">
        <v>233641.37</v>
      </c>
      <c r="G93" s="19">
        <v>95408.941999999995</v>
      </c>
    </row>
    <row r="94" spans="1:15" x14ac:dyDescent="0.25">
      <c r="A94" s="11" t="s">
        <v>12</v>
      </c>
      <c r="B94" s="11" t="s">
        <v>82</v>
      </c>
      <c r="C94" s="11" t="s">
        <v>13</v>
      </c>
      <c r="D94" s="9" t="s">
        <v>14</v>
      </c>
      <c r="E94" s="9" t="s">
        <v>11</v>
      </c>
      <c r="F94" s="19">
        <v>313039.64</v>
      </c>
      <c r="G94" s="19">
        <v>120397.47319999999</v>
      </c>
    </row>
    <row r="95" spans="1:15" x14ac:dyDescent="0.25">
      <c r="A95" s="11" t="s">
        <v>12</v>
      </c>
      <c r="B95" s="11" t="s">
        <v>83</v>
      </c>
      <c r="C95" s="11" t="s">
        <v>13</v>
      </c>
      <c r="D95" s="9" t="s">
        <v>14</v>
      </c>
      <c r="E95" s="9" t="s">
        <v>11</v>
      </c>
      <c r="F95" s="19">
        <v>308626.84000000003</v>
      </c>
      <c r="G95" s="19">
        <v>119592.1195</v>
      </c>
    </row>
    <row r="96" spans="1:15" x14ac:dyDescent="0.25">
      <c r="A96" s="11" t="s">
        <v>12</v>
      </c>
      <c r="B96" s="11" t="s">
        <v>84</v>
      </c>
      <c r="C96" s="11" t="s">
        <v>13</v>
      </c>
      <c r="D96" s="9" t="s">
        <v>14</v>
      </c>
      <c r="E96" s="9" t="s">
        <v>11</v>
      </c>
      <c r="F96" s="19">
        <v>318416.34999999998</v>
      </c>
      <c r="G96" s="19">
        <v>117453.64049999999</v>
      </c>
    </row>
    <row r="97" spans="1:7" x14ac:dyDescent="0.25">
      <c r="A97" s="11" t="s">
        <v>12</v>
      </c>
      <c r="B97" s="11" t="s">
        <v>85</v>
      </c>
      <c r="C97" s="11" t="s">
        <v>13</v>
      </c>
      <c r="D97" s="9" t="s">
        <v>14</v>
      </c>
      <c r="E97" s="9" t="s">
        <v>11</v>
      </c>
      <c r="F97" s="19">
        <v>319295.26</v>
      </c>
      <c r="G97" s="19">
        <v>111019.77680000001</v>
      </c>
    </row>
    <row r="98" spans="1:7" x14ac:dyDescent="0.25">
      <c r="A98" s="11" t="s">
        <v>12</v>
      </c>
      <c r="B98" s="11" t="s">
        <v>86</v>
      </c>
      <c r="C98" s="11" t="s">
        <v>13</v>
      </c>
      <c r="D98" s="9" t="s">
        <v>14</v>
      </c>
      <c r="E98" s="9" t="s">
        <v>11</v>
      </c>
      <c r="F98" s="19">
        <v>291185.06</v>
      </c>
      <c r="G98" s="19">
        <v>100269.7209</v>
      </c>
    </row>
    <row r="99" spans="1:7" x14ac:dyDescent="0.25">
      <c r="A99" s="11" t="s">
        <v>12</v>
      </c>
      <c r="B99" s="11" t="s">
        <v>87</v>
      </c>
      <c r="C99" s="11" t="s">
        <v>13</v>
      </c>
      <c r="D99" s="9" t="s">
        <v>14</v>
      </c>
      <c r="E99" s="9" t="s">
        <v>11</v>
      </c>
      <c r="F99" s="19">
        <v>301515.21999999997</v>
      </c>
      <c r="G99" s="19">
        <v>113193.2591</v>
      </c>
    </row>
    <row r="100" spans="1:7" x14ac:dyDescent="0.25">
      <c r="A100" s="11" t="s">
        <v>12</v>
      </c>
      <c r="B100" s="11" t="s">
        <v>88</v>
      </c>
      <c r="C100" s="11" t="s">
        <v>13</v>
      </c>
      <c r="D100" s="9" t="s">
        <v>14</v>
      </c>
      <c r="E100" s="9" t="s">
        <v>11</v>
      </c>
      <c r="F100" s="19">
        <v>337111.93</v>
      </c>
      <c r="G100" s="19">
        <v>127067.88860000001</v>
      </c>
    </row>
    <row r="101" spans="1:7" x14ac:dyDescent="0.25">
      <c r="A101" s="11" t="s">
        <v>12</v>
      </c>
      <c r="B101" s="11" t="s">
        <v>89</v>
      </c>
      <c r="C101" s="11" t="s">
        <v>13</v>
      </c>
      <c r="D101" s="9" t="s">
        <v>14</v>
      </c>
      <c r="E101" s="9" t="s">
        <v>11</v>
      </c>
      <c r="F101" s="19">
        <v>354945.87</v>
      </c>
      <c r="G101" s="19">
        <v>127794.03290000001</v>
      </c>
    </row>
    <row r="102" spans="1:7" x14ac:dyDescent="0.25">
      <c r="A102" s="11" t="s">
        <v>12</v>
      </c>
      <c r="B102" s="11" t="s">
        <v>90</v>
      </c>
      <c r="C102" s="11" t="s">
        <v>13</v>
      </c>
      <c r="D102" s="9" t="s">
        <v>14</v>
      </c>
      <c r="E102" s="9" t="s">
        <v>11</v>
      </c>
      <c r="F102" s="19">
        <v>364045.26</v>
      </c>
      <c r="G102" s="19">
        <v>127389.705</v>
      </c>
    </row>
    <row r="103" spans="1:7" x14ac:dyDescent="0.25">
      <c r="A103" s="11" t="s">
        <v>12</v>
      </c>
      <c r="B103" s="11" t="s">
        <v>91</v>
      </c>
      <c r="C103" s="11" t="s">
        <v>13</v>
      </c>
      <c r="D103" s="9" t="s">
        <v>14</v>
      </c>
      <c r="E103" s="9" t="s">
        <v>11</v>
      </c>
      <c r="F103" s="19">
        <v>404845.93</v>
      </c>
      <c r="G103" s="19">
        <v>145996.1</v>
      </c>
    </row>
    <row r="104" spans="1:7" x14ac:dyDescent="0.25">
      <c r="A104" s="11" t="s">
        <v>12</v>
      </c>
      <c r="B104" s="11" t="s">
        <v>92</v>
      </c>
      <c r="C104" s="11" t="s">
        <v>13</v>
      </c>
      <c r="D104" s="9" t="s">
        <v>14</v>
      </c>
      <c r="E104" s="9" t="s">
        <v>11</v>
      </c>
      <c r="F104" s="19">
        <v>401852.65</v>
      </c>
      <c r="G104" s="19">
        <v>134231.57610000001</v>
      </c>
    </row>
    <row r="105" spans="1:7" x14ac:dyDescent="0.25">
      <c r="A105" s="11" t="s">
        <v>12</v>
      </c>
      <c r="B105" s="11" t="s">
        <v>93</v>
      </c>
      <c r="C105" s="11" t="s">
        <v>13</v>
      </c>
      <c r="D105" s="9" t="s">
        <v>14</v>
      </c>
      <c r="E105" s="9" t="s">
        <v>11</v>
      </c>
      <c r="F105" s="19">
        <v>324779.52000000002</v>
      </c>
      <c r="G105" s="19">
        <v>125736.28509999999</v>
      </c>
    </row>
    <row r="106" spans="1:7" x14ac:dyDescent="0.25">
      <c r="A106" s="11" t="s">
        <v>12</v>
      </c>
      <c r="B106" s="11" t="s">
        <v>94</v>
      </c>
      <c r="C106" s="11" t="s">
        <v>13</v>
      </c>
      <c r="D106" s="9" t="s">
        <v>14</v>
      </c>
      <c r="E106" s="9" t="s">
        <v>11</v>
      </c>
      <c r="F106" s="19">
        <v>370819.81</v>
      </c>
      <c r="G106" s="19">
        <v>136667.7476</v>
      </c>
    </row>
    <row r="107" spans="1:7" x14ac:dyDescent="0.25">
      <c r="A107" s="11" t="s">
        <v>12</v>
      </c>
      <c r="B107" s="11" t="s">
        <v>31</v>
      </c>
      <c r="C107" s="11" t="s">
        <v>13</v>
      </c>
      <c r="D107" s="9" t="s">
        <v>14</v>
      </c>
      <c r="E107" s="9" t="s">
        <v>11</v>
      </c>
      <c r="F107" s="19">
        <v>354105.59999999998</v>
      </c>
      <c r="G107" s="19">
        <v>132423.67180000001</v>
      </c>
    </row>
    <row r="108" spans="1:7" x14ac:dyDescent="0.25">
      <c r="A108" s="11" t="s">
        <v>12</v>
      </c>
      <c r="B108" s="11" t="s">
        <v>95</v>
      </c>
      <c r="C108" s="11" t="s">
        <v>13</v>
      </c>
      <c r="D108" s="9" t="s">
        <v>14</v>
      </c>
      <c r="E108" s="9" t="s">
        <v>11</v>
      </c>
      <c r="F108" s="19">
        <v>341129.9</v>
      </c>
      <c r="G108" s="19">
        <v>127344.7303</v>
      </c>
    </row>
    <row r="109" spans="1:7" x14ac:dyDescent="0.25">
      <c r="A109" s="11" t="s">
        <v>12</v>
      </c>
      <c r="B109" s="11" t="s">
        <v>96</v>
      </c>
      <c r="C109" s="11" t="s">
        <v>13</v>
      </c>
      <c r="D109" s="9" t="s">
        <v>14</v>
      </c>
      <c r="E109" s="9" t="s">
        <v>11</v>
      </c>
      <c r="F109" s="19">
        <v>330215.53000000003</v>
      </c>
      <c r="G109" s="19">
        <v>120809.0784</v>
      </c>
    </row>
    <row r="110" spans="1:7" x14ac:dyDescent="0.25">
      <c r="A110" s="11" t="s">
        <v>12</v>
      </c>
      <c r="B110" s="11" t="s">
        <v>97</v>
      </c>
      <c r="C110" s="11" t="s">
        <v>13</v>
      </c>
      <c r="D110" s="9" t="s">
        <v>14</v>
      </c>
      <c r="E110" s="9" t="s">
        <v>11</v>
      </c>
      <c r="F110" s="19">
        <v>324249.03999999998</v>
      </c>
      <c r="G110" s="19">
        <v>117678.7344</v>
      </c>
    </row>
    <row r="111" spans="1:7" x14ac:dyDescent="0.25">
      <c r="A111" s="11" t="s">
        <v>12</v>
      </c>
      <c r="B111" s="11" t="s">
        <v>98</v>
      </c>
      <c r="C111" s="11" t="s">
        <v>13</v>
      </c>
      <c r="D111" s="9" t="s">
        <v>14</v>
      </c>
      <c r="E111" s="9" t="s">
        <v>11</v>
      </c>
      <c r="F111" s="19">
        <v>309907.78999999998</v>
      </c>
      <c r="G111" s="19">
        <v>110873.28599999999</v>
      </c>
    </row>
    <row r="112" spans="1:7" x14ac:dyDescent="0.25">
      <c r="A112" s="11" t="s">
        <v>12</v>
      </c>
      <c r="B112" s="11" t="s">
        <v>99</v>
      </c>
      <c r="C112" s="11" t="s">
        <v>13</v>
      </c>
      <c r="D112" s="9" t="s">
        <v>14</v>
      </c>
      <c r="E112" s="9" t="s">
        <v>11</v>
      </c>
      <c r="F112" s="19">
        <v>366340.66</v>
      </c>
      <c r="G112" s="19">
        <v>135419.641</v>
      </c>
    </row>
    <row r="113" spans="1:7" x14ac:dyDescent="0.25">
      <c r="A113" s="11" t="s">
        <v>12</v>
      </c>
      <c r="B113" s="11" t="s">
        <v>33</v>
      </c>
      <c r="C113" s="11" t="s">
        <v>13</v>
      </c>
      <c r="D113" s="9" t="s">
        <v>14</v>
      </c>
      <c r="E113" s="9" t="s">
        <v>11</v>
      </c>
      <c r="F113" s="19">
        <v>400164.82</v>
      </c>
      <c r="G113" s="19">
        <v>138674.08780000001</v>
      </c>
    </row>
    <row r="114" spans="1:7" x14ac:dyDescent="0.25">
      <c r="A114" s="11" t="s">
        <v>12</v>
      </c>
      <c r="B114" s="11" t="s">
        <v>100</v>
      </c>
      <c r="C114" s="11" t="s">
        <v>13</v>
      </c>
      <c r="D114" s="9" t="s">
        <v>14</v>
      </c>
      <c r="E114" s="9" t="s">
        <v>11</v>
      </c>
      <c r="F114" s="19">
        <v>382711.42</v>
      </c>
      <c r="G114" s="19">
        <v>136234.43650000001</v>
      </c>
    </row>
    <row r="115" spans="1:7" x14ac:dyDescent="0.25">
      <c r="A115" s="11" t="s">
        <v>12</v>
      </c>
      <c r="B115" s="11" t="s">
        <v>5</v>
      </c>
      <c r="C115" s="11" t="s">
        <v>13</v>
      </c>
      <c r="D115" s="9" t="s">
        <v>14</v>
      </c>
      <c r="E115" s="9" t="s">
        <v>11</v>
      </c>
      <c r="F115" s="19">
        <v>396302.62</v>
      </c>
      <c r="G115" s="19">
        <v>134520.11309999999</v>
      </c>
    </row>
    <row r="116" spans="1:7" x14ac:dyDescent="0.25">
      <c r="A116" s="11" t="s">
        <v>12</v>
      </c>
      <c r="B116" s="11" t="s">
        <v>101</v>
      </c>
      <c r="C116" s="11" t="s">
        <v>13</v>
      </c>
      <c r="D116" s="9" t="s">
        <v>14</v>
      </c>
      <c r="E116" s="9" t="s">
        <v>11</v>
      </c>
      <c r="F116" s="19">
        <v>357278.31</v>
      </c>
      <c r="G116" s="19">
        <v>119672.5895</v>
      </c>
    </row>
    <row r="117" spans="1:7" x14ac:dyDescent="0.25">
      <c r="A117" s="11" t="s">
        <v>12</v>
      </c>
      <c r="B117" s="11" t="s">
        <v>102</v>
      </c>
      <c r="C117" s="11" t="s">
        <v>13</v>
      </c>
      <c r="D117" s="9" t="s">
        <v>14</v>
      </c>
      <c r="E117" s="9" t="s">
        <v>11</v>
      </c>
      <c r="F117" s="19">
        <v>325709.5</v>
      </c>
      <c r="G117" s="19">
        <v>111553.72500000001</v>
      </c>
    </row>
    <row r="118" spans="1:7" x14ac:dyDescent="0.25">
      <c r="A118" s="11" t="s">
        <v>12</v>
      </c>
      <c r="B118" s="11" t="s">
        <v>103</v>
      </c>
      <c r="C118" s="11" t="s">
        <v>13</v>
      </c>
      <c r="D118" s="9" t="s">
        <v>14</v>
      </c>
      <c r="E118" s="9" t="s">
        <v>11</v>
      </c>
      <c r="F118" s="19">
        <v>419092.77</v>
      </c>
      <c r="G118" s="19">
        <v>150436.69510000001</v>
      </c>
    </row>
    <row r="119" spans="1:7" x14ac:dyDescent="0.25">
      <c r="A119" s="11" t="s">
        <v>12</v>
      </c>
      <c r="B119" s="11" t="s">
        <v>104</v>
      </c>
      <c r="C119" s="11" t="s">
        <v>13</v>
      </c>
      <c r="D119" s="9" t="s">
        <v>14</v>
      </c>
      <c r="E119" s="9" t="s">
        <v>11</v>
      </c>
      <c r="F119" s="19">
        <v>350593.46</v>
      </c>
      <c r="G119" s="19">
        <v>126467.6771</v>
      </c>
    </row>
    <row r="120" spans="1:7" x14ac:dyDescent="0.25">
      <c r="A120" s="11" t="s">
        <v>12</v>
      </c>
      <c r="B120" s="11" t="s">
        <v>105</v>
      </c>
      <c r="C120" s="11" t="s">
        <v>13</v>
      </c>
      <c r="D120" s="9" t="s">
        <v>14</v>
      </c>
      <c r="E120" s="9" t="s">
        <v>11</v>
      </c>
      <c r="F120" s="19">
        <v>353922.32</v>
      </c>
      <c r="G120" s="19">
        <v>118801.18399999999</v>
      </c>
    </row>
    <row r="121" spans="1:7" x14ac:dyDescent="0.25">
      <c r="A121" s="11" t="s">
        <v>12</v>
      </c>
      <c r="B121" s="11" t="s">
        <v>106</v>
      </c>
      <c r="C121" s="11" t="s">
        <v>13</v>
      </c>
      <c r="D121" s="9" t="s">
        <v>14</v>
      </c>
      <c r="E121" s="9" t="s">
        <v>11</v>
      </c>
      <c r="F121" s="19">
        <v>374259.16</v>
      </c>
      <c r="G121" s="19">
        <v>119248.9534</v>
      </c>
    </row>
    <row r="122" spans="1:7" x14ac:dyDescent="0.25">
      <c r="A122" s="11" t="s">
        <v>12</v>
      </c>
      <c r="B122" s="11" t="s">
        <v>107</v>
      </c>
      <c r="C122" s="11" t="s">
        <v>13</v>
      </c>
      <c r="D122" s="9" t="s">
        <v>14</v>
      </c>
      <c r="E122" s="9" t="s">
        <v>11</v>
      </c>
      <c r="F122" s="19">
        <v>352404.84</v>
      </c>
      <c r="G122" s="19">
        <v>117419.59390000001</v>
      </c>
    </row>
    <row r="123" spans="1:7" x14ac:dyDescent="0.25">
      <c r="A123" s="11" t="s">
        <v>12</v>
      </c>
      <c r="B123" s="11" t="s">
        <v>108</v>
      </c>
      <c r="C123" s="11" t="s">
        <v>13</v>
      </c>
      <c r="D123" s="9" t="s">
        <v>14</v>
      </c>
      <c r="E123" s="9" t="s">
        <v>11</v>
      </c>
      <c r="F123" s="19">
        <v>370402.23</v>
      </c>
      <c r="G123" s="19">
        <v>125523.9455</v>
      </c>
    </row>
    <row r="124" spans="1:7" x14ac:dyDescent="0.25">
      <c r="A124" s="11" t="s">
        <v>12</v>
      </c>
      <c r="B124" s="11" t="s">
        <v>109</v>
      </c>
      <c r="C124" s="11" t="s">
        <v>13</v>
      </c>
      <c r="D124" s="9" t="s">
        <v>14</v>
      </c>
      <c r="E124" s="9" t="s">
        <v>11</v>
      </c>
      <c r="F124" s="19">
        <v>393293.71</v>
      </c>
      <c r="G124" s="19">
        <v>134256.7691</v>
      </c>
    </row>
    <row r="125" spans="1:7" x14ac:dyDescent="0.25">
      <c r="A125" s="11" t="s">
        <v>12</v>
      </c>
      <c r="B125" s="11" t="s">
        <v>110</v>
      </c>
      <c r="C125" s="11" t="s">
        <v>13</v>
      </c>
      <c r="D125" s="9" t="s">
        <v>14</v>
      </c>
      <c r="E125" s="9" t="s">
        <v>11</v>
      </c>
      <c r="F125" s="19">
        <v>445671.53</v>
      </c>
      <c r="G125" s="19">
        <v>142730.49110000001</v>
      </c>
    </row>
    <row r="126" spans="1:7" x14ac:dyDescent="0.25">
      <c r="A126" s="11" t="s">
        <v>12</v>
      </c>
      <c r="B126" s="11" t="s">
        <v>111</v>
      </c>
      <c r="C126" s="11" t="s">
        <v>13</v>
      </c>
      <c r="D126" s="9" t="s">
        <v>14</v>
      </c>
      <c r="E126" s="9" t="s">
        <v>11</v>
      </c>
      <c r="F126" s="19">
        <v>421775.12</v>
      </c>
      <c r="G126" s="19">
        <v>135026.3677</v>
      </c>
    </row>
    <row r="127" spans="1:7" x14ac:dyDescent="0.25">
      <c r="A127" s="11" t="s">
        <v>12</v>
      </c>
      <c r="B127" s="11" t="s">
        <v>112</v>
      </c>
      <c r="C127" s="11" t="s">
        <v>13</v>
      </c>
      <c r="D127" s="9" t="s">
        <v>14</v>
      </c>
      <c r="E127" s="9" t="s">
        <v>11</v>
      </c>
      <c r="F127" s="19">
        <v>434496.62</v>
      </c>
      <c r="G127" s="19">
        <v>141303.535</v>
      </c>
    </row>
    <row r="128" spans="1:7" x14ac:dyDescent="0.25">
      <c r="A128" s="11" t="s">
        <v>12</v>
      </c>
      <c r="B128" s="11" t="s">
        <v>113</v>
      </c>
      <c r="C128" s="11" t="s">
        <v>13</v>
      </c>
      <c r="D128" s="9" t="s">
        <v>14</v>
      </c>
      <c r="E128" s="9" t="s">
        <v>11</v>
      </c>
      <c r="F128" s="19">
        <v>431326.91</v>
      </c>
      <c r="G128" s="19">
        <v>145818.777</v>
      </c>
    </row>
    <row r="129" spans="1:7" x14ac:dyDescent="0.25">
      <c r="A129" s="11" t="s">
        <v>12</v>
      </c>
      <c r="B129" s="11" t="s">
        <v>50</v>
      </c>
      <c r="C129" s="11" t="s">
        <v>13</v>
      </c>
      <c r="D129" s="9" t="s">
        <v>14</v>
      </c>
      <c r="E129" s="9" t="s">
        <v>11</v>
      </c>
      <c r="F129" s="19">
        <v>330545.93</v>
      </c>
      <c r="G129" s="19">
        <v>113851.56269999999</v>
      </c>
    </row>
    <row r="130" spans="1:7" x14ac:dyDescent="0.25">
      <c r="A130" s="11" t="s">
        <v>12</v>
      </c>
      <c r="B130" s="11" t="s">
        <v>43</v>
      </c>
      <c r="C130" s="11" t="s">
        <v>13</v>
      </c>
      <c r="D130" s="9" t="s">
        <v>14</v>
      </c>
      <c r="E130" s="9" t="s">
        <v>11</v>
      </c>
      <c r="F130" s="19">
        <v>434783.57</v>
      </c>
      <c r="G130" s="19">
        <v>156043.82939999999</v>
      </c>
    </row>
    <row r="131" spans="1:7" x14ac:dyDescent="0.25">
      <c r="A131" s="11" t="s">
        <v>12</v>
      </c>
      <c r="B131" s="11" t="s">
        <v>60</v>
      </c>
      <c r="C131" s="11" t="s">
        <v>13</v>
      </c>
      <c r="D131" s="9" t="s">
        <v>14</v>
      </c>
      <c r="E131" s="9" t="s">
        <v>11</v>
      </c>
      <c r="F131" s="19">
        <v>402970.99</v>
      </c>
      <c r="G131" s="19">
        <v>152764.21830000001</v>
      </c>
    </row>
    <row r="132" spans="1:7" x14ac:dyDescent="0.25">
      <c r="A132" s="11" t="s">
        <v>12</v>
      </c>
      <c r="B132" s="11" t="s">
        <v>63</v>
      </c>
      <c r="C132" s="11" t="s">
        <v>13</v>
      </c>
      <c r="D132" s="9" t="s">
        <v>14</v>
      </c>
      <c r="E132" s="9" t="s">
        <v>11</v>
      </c>
      <c r="F132" s="19">
        <v>379225.37</v>
      </c>
      <c r="G132" s="19">
        <v>140473.0159</v>
      </c>
    </row>
    <row r="133" spans="1:7" x14ac:dyDescent="0.25">
      <c r="A133" s="11" t="s">
        <v>12</v>
      </c>
      <c r="B133" s="11" t="s">
        <v>67</v>
      </c>
      <c r="C133" s="11" t="s">
        <v>13</v>
      </c>
      <c r="D133" s="9" t="s">
        <v>14</v>
      </c>
      <c r="E133" s="9" t="s">
        <v>11</v>
      </c>
      <c r="F133" s="19">
        <v>444649.87</v>
      </c>
      <c r="G133" s="19">
        <v>157370.2463</v>
      </c>
    </row>
    <row r="134" spans="1:7" x14ac:dyDescent="0.25">
      <c r="A134" s="11" t="s">
        <v>12</v>
      </c>
      <c r="B134" s="11" t="s">
        <v>114</v>
      </c>
      <c r="C134" s="11" t="s">
        <v>13</v>
      </c>
      <c r="D134" s="9" t="s">
        <v>14</v>
      </c>
      <c r="E134" s="9" t="s">
        <v>11</v>
      </c>
      <c r="F134" s="19">
        <v>366939.31</v>
      </c>
      <c r="G134" s="19">
        <v>127882.825</v>
      </c>
    </row>
    <row r="135" spans="1:7" x14ac:dyDescent="0.25">
      <c r="A135" s="11" t="s">
        <v>12</v>
      </c>
      <c r="B135" s="11" t="s">
        <v>115</v>
      </c>
      <c r="C135" s="11" t="s">
        <v>13</v>
      </c>
      <c r="D135" s="9" t="s">
        <v>14</v>
      </c>
      <c r="E135" s="9" t="s">
        <v>11</v>
      </c>
      <c r="F135" s="19">
        <v>163884.92000000001</v>
      </c>
      <c r="G135" s="19">
        <v>54197.632700000002</v>
      </c>
    </row>
    <row r="136" spans="1:7" x14ac:dyDescent="0.25">
      <c r="A136" s="11" t="s">
        <v>15</v>
      </c>
      <c r="B136" s="11" t="s">
        <v>27</v>
      </c>
      <c r="C136" s="11" t="s">
        <v>16</v>
      </c>
      <c r="D136" s="9" t="s">
        <v>6</v>
      </c>
      <c r="E136" s="9" t="s">
        <v>7</v>
      </c>
      <c r="F136" s="19">
        <v>250534.65</v>
      </c>
      <c r="G136" s="19">
        <v>87629.002399999998</v>
      </c>
    </row>
    <row r="137" spans="1:7" x14ac:dyDescent="0.25">
      <c r="A137" s="11" t="s">
        <v>15</v>
      </c>
      <c r="B137" s="11" t="s">
        <v>81</v>
      </c>
      <c r="C137" s="11" t="s">
        <v>16</v>
      </c>
      <c r="D137" s="9" t="s">
        <v>6</v>
      </c>
      <c r="E137" s="9" t="s">
        <v>7</v>
      </c>
      <c r="F137" s="19">
        <v>184059.92</v>
      </c>
      <c r="G137" s="19">
        <v>65697.037700000001</v>
      </c>
    </row>
    <row r="138" spans="1:7" x14ac:dyDescent="0.25">
      <c r="A138" s="11" t="s">
        <v>15</v>
      </c>
      <c r="B138" s="11" t="s">
        <v>82</v>
      </c>
      <c r="C138" s="11" t="s">
        <v>16</v>
      </c>
      <c r="D138" s="9" t="s">
        <v>6</v>
      </c>
      <c r="E138" s="9" t="s">
        <v>7</v>
      </c>
      <c r="F138" s="19">
        <v>221938.8</v>
      </c>
      <c r="G138" s="19">
        <v>80364.839300000007</v>
      </c>
    </row>
    <row r="139" spans="1:7" x14ac:dyDescent="0.25">
      <c r="A139" s="11" t="s">
        <v>15</v>
      </c>
      <c r="B139" s="11" t="s">
        <v>83</v>
      </c>
      <c r="C139" s="11" t="s">
        <v>16</v>
      </c>
      <c r="D139" s="9" t="s">
        <v>6</v>
      </c>
      <c r="E139" s="9" t="s">
        <v>7</v>
      </c>
      <c r="F139" s="19">
        <v>221945.64</v>
      </c>
      <c r="G139" s="19">
        <v>73869.495599999995</v>
      </c>
    </row>
    <row r="140" spans="1:7" x14ac:dyDescent="0.25">
      <c r="A140" s="11" t="s">
        <v>15</v>
      </c>
      <c r="B140" s="11" t="s">
        <v>84</v>
      </c>
      <c r="C140" s="11" t="s">
        <v>16</v>
      </c>
      <c r="D140" s="9" t="s">
        <v>6</v>
      </c>
      <c r="E140" s="9" t="s">
        <v>7</v>
      </c>
      <c r="F140" s="19">
        <v>220852.14</v>
      </c>
      <c r="G140" s="19">
        <v>73669.510200000004</v>
      </c>
    </row>
    <row r="141" spans="1:7" x14ac:dyDescent="0.25">
      <c r="A141" s="11" t="s">
        <v>15</v>
      </c>
      <c r="B141" s="11" t="s">
        <v>85</v>
      </c>
      <c r="C141" s="11" t="s">
        <v>16</v>
      </c>
      <c r="D141" s="9" t="s">
        <v>6</v>
      </c>
      <c r="E141" s="9" t="s">
        <v>7</v>
      </c>
      <c r="F141" s="19">
        <v>222077.81</v>
      </c>
      <c r="G141" s="19">
        <v>71275.176699999996</v>
      </c>
    </row>
    <row r="142" spans="1:7" x14ac:dyDescent="0.25">
      <c r="A142" s="11" t="s">
        <v>15</v>
      </c>
      <c r="B142" s="11" t="s">
        <v>86</v>
      </c>
      <c r="C142" s="11" t="s">
        <v>16</v>
      </c>
      <c r="D142" s="9" t="s">
        <v>6</v>
      </c>
      <c r="E142" s="9" t="s">
        <v>7</v>
      </c>
      <c r="F142" s="19">
        <v>242350.27</v>
      </c>
      <c r="G142" s="19">
        <v>77938.729600000006</v>
      </c>
    </row>
    <row r="143" spans="1:7" x14ac:dyDescent="0.25">
      <c r="A143" s="11" t="s">
        <v>15</v>
      </c>
      <c r="B143" s="11" t="s">
        <v>87</v>
      </c>
      <c r="C143" s="11" t="s">
        <v>16</v>
      </c>
      <c r="D143" s="9" t="s">
        <v>6</v>
      </c>
      <c r="E143" s="9" t="s">
        <v>7</v>
      </c>
      <c r="F143" s="19">
        <v>227698.01</v>
      </c>
      <c r="G143" s="19">
        <v>72127.149999999994</v>
      </c>
    </row>
    <row r="144" spans="1:7" x14ac:dyDescent="0.25">
      <c r="A144" s="11" t="s">
        <v>15</v>
      </c>
      <c r="B144" s="11" t="s">
        <v>88</v>
      </c>
      <c r="C144" s="11" t="s">
        <v>16</v>
      </c>
      <c r="D144" s="9" t="s">
        <v>6</v>
      </c>
      <c r="E144" s="9" t="s">
        <v>7</v>
      </c>
      <c r="F144" s="19">
        <v>252931.42</v>
      </c>
      <c r="G144" s="19">
        <v>83145.017099999997</v>
      </c>
    </row>
    <row r="145" spans="1:7" x14ac:dyDescent="0.25">
      <c r="A145" s="11" t="s">
        <v>15</v>
      </c>
      <c r="B145" s="11" t="s">
        <v>89</v>
      </c>
      <c r="C145" s="11" t="s">
        <v>16</v>
      </c>
      <c r="D145" s="9" t="s">
        <v>6</v>
      </c>
      <c r="E145" s="9" t="s">
        <v>7</v>
      </c>
      <c r="F145" s="19">
        <v>285308.65000000002</v>
      </c>
      <c r="G145" s="19">
        <v>89289.738700000002</v>
      </c>
    </row>
    <row r="146" spans="1:7" x14ac:dyDescent="0.25">
      <c r="A146" s="11" t="s">
        <v>15</v>
      </c>
      <c r="B146" s="11" t="s">
        <v>90</v>
      </c>
      <c r="C146" s="11" t="s">
        <v>16</v>
      </c>
      <c r="D146" s="9" t="s">
        <v>6</v>
      </c>
      <c r="E146" s="9" t="s">
        <v>7</v>
      </c>
      <c r="F146" s="19">
        <v>291362.75</v>
      </c>
      <c r="G146" s="19">
        <v>104845.5211</v>
      </c>
    </row>
    <row r="147" spans="1:7" x14ac:dyDescent="0.25">
      <c r="A147" s="11" t="s">
        <v>15</v>
      </c>
      <c r="B147" s="11" t="s">
        <v>91</v>
      </c>
      <c r="C147" s="11" t="s">
        <v>16</v>
      </c>
      <c r="D147" s="9" t="s">
        <v>6</v>
      </c>
      <c r="E147" s="9" t="s">
        <v>7</v>
      </c>
      <c r="F147" s="19">
        <v>322768.58</v>
      </c>
      <c r="G147" s="19">
        <v>94644.909799999994</v>
      </c>
    </row>
    <row r="148" spans="1:7" x14ac:dyDescent="0.25">
      <c r="A148" s="11" t="s">
        <v>15</v>
      </c>
      <c r="B148" s="11" t="s">
        <v>92</v>
      </c>
      <c r="C148" s="11" t="s">
        <v>16</v>
      </c>
      <c r="D148" s="9" t="s">
        <v>6</v>
      </c>
      <c r="E148" s="9" t="s">
        <v>7</v>
      </c>
      <c r="F148" s="19">
        <v>300981.83</v>
      </c>
      <c r="G148" s="19">
        <v>90601.242100000003</v>
      </c>
    </row>
    <row r="149" spans="1:7" x14ac:dyDescent="0.25">
      <c r="A149" s="11" t="s">
        <v>15</v>
      </c>
      <c r="B149" s="11" t="s">
        <v>93</v>
      </c>
      <c r="C149" s="11" t="s">
        <v>16</v>
      </c>
      <c r="D149" s="9" t="s">
        <v>6</v>
      </c>
      <c r="E149" s="9" t="s">
        <v>7</v>
      </c>
      <c r="F149" s="19">
        <v>239859.71</v>
      </c>
      <c r="G149" s="19">
        <v>79242.964000000007</v>
      </c>
    </row>
    <row r="150" spans="1:7" x14ac:dyDescent="0.25">
      <c r="A150" s="11" t="s">
        <v>15</v>
      </c>
      <c r="B150" s="11" t="s">
        <v>94</v>
      </c>
      <c r="C150" s="11" t="s">
        <v>16</v>
      </c>
      <c r="D150" s="9" t="s">
        <v>6</v>
      </c>
      <c r="E150" s="9" t="s">
        <v>7</v>
      </c>
      <c r="F150" s="19">
        <v>286051.12</v>
      </c>
      <c r="G150" s="19">
        <v>94576.665399999998</v>
      </c>
    </row>
    <row r="151" spans="1:7" x14ac:dyDescent="0.25">
      <c r="A151" s="11" t="s">
        <v>15</v>
      </c>
      <c r="B151" s="11" t="s">
        <v>31</v>
      </c>
      <c r="C151" s="11" t="s">
        <v>16</v>
      </c>
      <c r="D151" s="9" t="s">
        <v>6</v>
      </c>
      <c r="E151" s="9" t="s">
        <v>7</v>
      </c>
      <c r="F151" s="19">
        <v>287272.23</v>
      </c>
      <c r="G151" s="19">
        <v>93500.183600000004</v>
      </c>
    </row>
    <row r="152" spans="1:7" x14ac:dyDescent="0.25">
      <c r="A152" s="11" t="s">
        <v>15</v>
      </c>
      <c r="B152" s="11" t="s">
        <v>95</v>
      </c>
      <c r="C152" s="11" t="s">
        <v>16</v>
      </c>
      <c r="D152" s="9" t="s">
        <v>6</v>
      </c>
      <c r="E152" s="9" t="s">
        <v>7</v>
      </c>
      <c r="F152" s="19">
        <v>288930.09000000003</v>
      </c>
      <c r="G152" s="19">
        <v>93752.357300000003</v>
      </c>
    </row>
    <row r="153" spans="1:7" x14ac:dyDescent="0.25">
      <c r="A153" s="11" t="s">
        <v>15</v>
      </c>
      <c r="B153" s="11" t="s">
        <v>96</v>
      </c>
      <c r="C153" s="11" t="s">
        <v>16</v>
      </c>
      <c r="D153" s="9" t="s">
        <v>6</v>
      </c>
      <c r="E153" s="9" t="s">
        <v>7</v>
      </c>
      <c r="F153" s="19">
        <v>311730.64</v>
      </c>
      <c r="G153" s="19">
        <v>98500.325299999997</v>
      </c>
    </row>
    <row r="154" spans="1:7" x14ac:dyDescent="0.25">
      <c r="A154" s="11" t="s">
        <v>15</v>
      </c>
      <c r="B154" s="11" t="s">
        <v>97</v>
      </c>
      <c r="C154" s="11" t="s">
        <v>16</v>
      </c>
      <c r="D154" s="9" t="s">
        <v>6</v>
      </c>
      <c r="E154" s="9" t="s">
        <v>7</v>
      </c>
      <c r="F154" s="19">
        <v>284669.90999999997</v>
      </c>
      <c r="G154" s="19">
        <v>89141.564199999993</v>
      </c>
    </row>
    <row r="155" spans="1:7" x14ac:dyDescent="0.25">
      <c r="A155" s="11" t="s">
        <v>15</v>
      </c>
      <c r="B155" s="11" t="s">
        <v>98</v>
      </c>
      <c r="C155" s="11" t="s">
        <v>16</v>
      </c>
      <c r="D155" s="9" t="s">
        <v>6</v>
      </c>
      <c r="E155" s="9" t="s">
        <v>7</v>
      </c>
      <c r="F155" s="19">
        <v>292721.17</v>
      </c>
      <c r="G155" s="19">
        <v>102259.7769</v>
      </c>
    </row>
    <row r="156" spans="1:7" x14ac:dyDescent="0.25">
      <c r="A156" s="11" t="s">
        <v>15</v>
      </c>
      <c r="B156" s="11" t="s">
        <v>99</v>
      </c>
      <c r="C156" s="11" t="s">
        <v>16</v>
      </c>
      <c r="D156" s="9" t="s">
        <v>6</v>
      </c>
      <c r="E156" s="9" t="s">
        <v>7</v>
      </c>
      <c r="F156" s="19">
        <v>296899.8</v>
      </c>
      <c r="G156" s="19">
        <v>106656.3532</v>
      </c>
    </row>
    <row r="157" spans="1:7" x14ac:dyDescent="0.25">
      <c r="A157" s="11" t="s">
        <v>15</v>
      </c>
      <c r="B157" s="11" t="s">
        <v>33</v>
      </c>
      <c r="C157" s="11" t="s">
        <v>16</v>
      </c>
      <c r="D157" s="9" t="s">
        <v>6</v>
      </c>
      <c r="E157" s="9" t="s">
        <v>7</v>
      </c>
      <c r="F157" s="19">
        <v>343452.56</v>
      </c>
      <c r="G157" s="19">
        <v>109166.7736</v>
      </c>
    </row>
    <row r="158" spans="1:7" x14ac:dyDescent="0.25">
      <c r="A158" s="11" t="s">
        <v>15</v>
      </c>
      <c r="B158" s="11" t="s">
        <v>100</v>
      </c>
      <c r="C158" s="11" t="s">
        <v>16</v>
      </c>
      <c r="D158" s="9" t="s">
        <v>6</v>
      </c>
      <c r="E158" s="9" t="s">
        <v>7</v>
      </c>
      <c r="F158" s="19">
        <v>344608.22</v>
      </c>
      <c r="G158" s="19">
        <v>107852.8898</v>
      </c>
    </row>
    <row r="159" spans="1:7" x14ac:dyDescent="0.25">
      <c r="A159" s="11" t="s">
        <v>15</v>
      </c>
      <c r="B159" s="11" t="s">
        <v>5</v>
      </c>
      <c r="C159" s="11" t="s">
        <v>16</v>
      </c>
      <c r="D159" s="9" t="s">
        <v>6</v>
      </c>
      <c r="E159" s="9" t="s">
        <v>7</v>
      </c>
      <c r="F159" s="19">
        <v>338057.6</v>
      </c>
      <c r="G159" s="19">
        <v>108912.9664</v>
      </c>
    </row>
    <row r="160" spans="1:7" x14ac:dyDescent="0.25">
      <c r="A160" s="11" t="s">
        <v>15</v>
      </c>
      <c r="B160" s="11" t="s">
        <v>101</v>
      </c>
      <c r="C160" s="11" t="s">
        <v>16</v>
      </c>
      <c r="D160" s="9" t="s">
        <v>6</v>
      </c>
      <c r="E160" s="9" t="s">
        <v>7</v>
      </c>
      <c r="F160" s="19">
        <v>287707.53999999998</v>
      </c>
      <c r="G160" s="19">
        <v>94168.604200000002</v>
      </c>
    </row>
    <row r="161" spans="1:7" x14ac:dyDescent="0.25">
      <c r="A161" s="11" t="s">
        <v>15</v>
      </c>
      <c r="B161" s="11" t="s">
        <v>102</v>
      </c>
      <c r="C161" s="11" t="s">
        <v>16</v>
      </c>
      <c r="D161" s="9" t="s">
        <v>6</v>
      </c>
      <c r="E161" s="9" t="s">
        <v>7</v>
      </c>
      <c r="F161" s="19">
        <v>260324.98</v>
      </c>
      <c r="G161" s="19">
        <v>86590.644499999995</v>
      </c>
    </row>
    <row r="162" spans="1:7" x14ac:dyDescent="0.25">
      <c r="A162" s="11" t="s">
        <v>15</v>
      </c>
      <c r="B162" s="11" t="s">
        <v>103</v>
      </c>
      <c r="C162" s="11" t="s">
        <v>16</v>
      </c>
      <c r="D162" s="9" t="s">
        <v>6</v>
      </c>
      <c r="E162" s="9" t="s">
        <v>7</v>
      </c>
      <c r="F162" s="19">
        <v>331549.7</v>
      </c>
      <c r="G162" s="19">
        <v>115760.9357</v>
      </c>
    </row>
    <row r="163" spans="1:7" x14ac:dyDescent="0.25">
      <c r="A163" s="11" t="s">
        <v>15</v>
      </c>
      <c r="B163" s="11" t="s">
        <v>104</v>
      </c>
      <c r="C163" s="11" t="s">
        <v>16</v>
      </c>
      <c r="D163" s="9" t="s">
        <v>6</v>
      </c>
      <c r="E163" s="9" t="s">
        <v>7</v>
      </c>
      <c r="F163" s="19">
        <v>298219.28999999998</v>
      </c>
      <c r="G163" s="19">
        <v>104046.567</v>
      </c>
    </row>
    <row r="164" spans="1:7" x14ac:dyDescent="0.25">
      <c r="A164" s="11" t="s">
        <v>15</v>
      </c>
      <c r="B164" s="11" t="s">
        <v>105</v>
      </c>
      <c r="C164" s="11" t="s">
        <v>16</v>
      </c>
      <c r="D164" s="9" t="s">
        <v>6</v>
      </c>
      <c r="E164" s="9" t="s">
        <v>7</v>
      </c>
      <c r="F164" s="19">
        <v>308303.55</v>
      </c>
      <c r="G164" s="19">
        <v>111051.0695</v>
      </c>
    </row>
    <row r="165" spans="1:7" x14ac:dyDescent="0.25">
      <c r="A165" s="11" t="s">
        <v>15</v>
      </c>
      <c r="B165" s="11" t="s">
        <v>106</v>
      </c>
      <c r="C165" s="11" t="s">
        <v>16</v>
      </c>
      <c r="D165" s="9" t="s">
        <v>6</v>
      </c>
      <c r="E165" s="9" t="s">
        <v>7</v>
      </c>
      <c r="F165" s="19">
        <v>352013.84</v>
      </c>
      <c r="G165" s="19">
        <v>110063.4718</v>
      </c>
    </row>
    <row r="166" spans="1:7" x14ac:dyDescent="0.25">
      <c r="A166" s="11" t="s">
        <v>15</v>
      </c>
      <c r="B166" s="11" t="s">
        <v>107</v>
      </c>
      <c r="C166" s="11" t="s">
        <v>16</v>
      </c>
      <c r="D166" s="9" t="s">
        <v>6</v>
      </c>
      <c r="E166" s="9" t="s">
        <v>7</v>
      </c>
      <c r="F166" s="19">
        <v>316418.01</v>
      </c>
      <c r="G166" s="19">
        <v>107162.1274</v>
      </c>
    </row>
    <row r="167" spans="1:7" x14ac:dyDescent="0.25">
      <c r="A167" s="11" t="s">
        <v>15</v>
      </c>
      <c r="B167" s="11" t="s">
        <v>108</v>
      </c>
      <c r="C167" s="11" t="s">
        <v>16</v>
      </c>
      <c r="D167" s="9" t="s">
        <v>6</v>
      </c>
      <c r="E167" s="9" t="s">
        <v>7</v>
      </c>
      <c r="F167" s="19">
        <v>349437.54</v>
      </c>
      <c r="G167" s="19">
        <v>120334.23970000001</v>
      </c>
    </row>
    <row r="168" spans="1:7" x14ac:dyDescent="0.25">
      <c r="A168" s="11" t="s">
        <v>15</v>
      </c>
      <c r="B168" s="11" t="s">
        <v>109</v>
      </c>
      <c r="C168" s="11" t="s">
        <v>16</v>
      </c>
      <c r="D168" s="9" t="s">
        <v>6</v>
      </c>
      <c r="E168" s="9" t="s">
        <v>7</v>
      </c>
      <c r="F168" s="19">
        <v>339461.99</v>
      </c>
      <c r="G168" s="19">
        <v>112219.8398</v>
      </c>
    </row>
    <row r="169" spans="1:7" x14ac:dyDescent="0.25">
      <c r="A169" s="11" t="s">
        <v>15</v>
      </c>
      <c r="B169" s="11" t="s">
        <v>110</v>
      </c>
      <c r="C169" s="11" t="s">
        <v>16</v>
      </c>
      <c r="D169" s="9" t="s">
        <v>6</v>
      </c>
      <c r="E169" s="9" t="s">
        <v>7</v>
      </c>
      <c r="F169" s="19">
        <v>358313.28</v>
      </c>
      <c r="G169" s="19">
        <v>121971.2113</v>
      </c>
    </row>
    <row r="170" spans="1:7" x14ac:dyDescent="0.25">
      <c r="A170" s="11" t="s">
        <v>15</v>
      </c>
      <c r="B170" s="11" t="s">
        <v>111</v>
      </c>
      <c r="C170" s="11" t="s">
        <v>16</v>
      </c>
      <c r="D170" s="9" t="s">
        <v>6</v>
      </c>
      <c r="E170" s="9" t="s">
        <v>7</v>
      </c>
      <c r="F170" s="19">
        <v>368298.45</v>
      </c>
      <c r="G170" s="19">
        <v>112708.1934</v>
      </c>
    </row>
    <row r="171" spans="1:7" x14ac:dyDescent="0.25">
      <c r="A171" s="11" t="s">
        <v>15</v>
      </c>
      <c r="B171" s="11" t="s">
        <v>112</v>
      </c>
      <c r="C171" s="11" t="s">
        <v>16</v>
      </c>
      <c r="D171" s="9" t="s">
        <v>6</v>
      </c>
      <c r="E171" s="9" t="s">
        <v>7</v>
      </c>
      <c r="F171" s="19">
        <v>373298.2</v>
      </c>
      <c r="G171" s="19">
        <v>112647.3155</v>
      </c>
    </row>
    <row r="172" spans="1:7" x14ac:dyDescent="0.25">
      <c r="A172" s="11" t="s">
        <v>15</v>
      </c>
      <c r="B172" s="11" t="s">
        <v>113</v>
      </c>
      <c r="C172" s="11" t="s">
        <v>16</v>
      </c>
      <c r="D172" s="9" t="s">
        <v>6</v>
      </c>
      <c r="E172" s="9" t="s">
        <v>7</v>
      </c>
      <c r="F172" s="19">
        <v>389554.16</v>
      </c>
      <c r="G172" s="19">
        <v>123852.97870000001</v>
      </c>
    </row>
    <row r="173" spans="1:7" x14ac:dyDescent="0.25">
      <c r="A173" s="11" t="s">
        <v>15</v>
      </c>
      <c r="B173" s="11" t="s">
        <v>50</v>
      </c>
      <c r="C173" s="11" t="s">
        <v>16</v>
      </c>
      <c r="D173" s="9" t="s">
        <v>6</v>
      </c>
      <c r="E173" s="9" t="s">
        <v>7</v>
      </c>
      <c r="F173" s="19">
        <v>256436.15</v>
      </c>
      <c r="G173" s="19">
        <v>86167.4899</v>
      </c>
    </row>
    <row r="174" spans="1:7" x14ac:dyDescent="0.25">
      <c r="A174" s="11" t="s">
        <v>15</v>
      </c>
      <c r="B174" s="11" t="s">
        <v>43</v>
      </c>
      <c r="C174" s="11" t="s">
        <v>16</v>
      </c>
      <c r="D174" s="9" t="s">
        <v>6</v>
      </c>
      <c r="E174" s="9" t="s">
        <v>7</v>
      </c>
      <c r="F174" s="19">
        <v>337036.31</v>
      </c>
      <c r="G174" s="19">
        <v>116853.03539999999</v>
      </c>
    </row>
    <row r="175" spans="1:7" x14ac:dyDescent="0.25">
      <c r="A175" s="11" t="s">
        <v>15</v>
      </c>
      <c r="B175" s="11" t="s">
        <v>60</v>
      </c>
      <c r="C175" s="11" t="s">
        <v>16</v>
      </c>
      <c r="D175" s="9" t="s">
        <v>6</v>
      </c>
      <c r="E175" s="9" t="s">
        <v>7</v>
      </c>
      <c r="F175" s="19">
        <v>303531.46000000002</v>
      </c>
      <c r="G175" s="19">
        <v>110722.7644</v>
      </c>
    </row>
    <row r="176" spans="1:7" x14ac:dyDescent="0.25">
      <c r="A176" s="11" t="s">
        <v>15</v>
      </c>
      <c r="B176" s="11" t="s">
        <v>63</v>
      </c>
      <c r="C176" s="11" t="s">
        <v>16</v>
      </c>
      <c r="D176" s="9" t="s">
        <v>6</v>
      </c>
      <c r="E176" s="9" t="s">
        <v>7</v>
      </c>
      <c r="F176" s="19">
        <v>310285.68</v>
      </c>
      <c r="G176" s="19">
        <v>108954.6844</v>
      </c>
    </row>
    <row r="177" spans="1:7" x14ac:dyDescent="0.25">
      <c r="A177" s="11" t="s">
        <v>15</v>
      </c>
      <c r="B177" s="11" t="s">
        <v>67</v>
      </c>
      <c r="C177" s="11" t="s">
        <v>16</v>
      </c>
      <c r="D177" s="9" t="s">
        <v>6</v>
      </c>
      <c r="E177" s="9" t="s">
        <v>7</v>
      </c>
      <c r="F177" s="19">
        <v>341602.33</v>
      </c>
      <c r="G177" s="19">
        <v>118124.2932</v>
      </c>
    </row>
    <row r="178" spans="1:7" x14ac:dyDescent="0.25">
      <c r="A178" s="11" t="s">
        <v>15</v>
      </c>
      <c r="B178" s="11" t="s">
        <v>114</v>
      </c>
      <c r="C178" s="11" t="s">
        <v>16</v>
      </c>
      <c r="D178" s="9" t="s">
        <v>6</v>
      </c>
      <c r="E178" s="9" t="s">
        <v>7</v>
      </c>
      <c r="F178" s="19">
        <v>281037.42</v>
      </c>
      <c r="G178" s="19">
        <v>98426.651899999997</v>
      </c>
    </row>
    <row r="179" spans="1:7" x14ac:dyDescent="0.25">
      <c r="A179" s="11" t="s">
        <v>15</v>
      </c>
      <c r="B179" s="11" t="s">
        <v>115</v>
      </c>
      <c r="C179" s="11" t="s">
        <v>16</v>
      </c>
      <c r="D179" s="9" t="s">
        <v>6</v>
      </c>
      <c r="E179" s="9" t="s">
        <v>7</v>
      </c>
      <c r="F179" s="19">
        <v>131564.04999999999</v>
      </c>
      <c r="G179" s="19">
        <v>44709.042699999998</v>
      </c>
    </row>
    <row r="180" spans="1:7" x14ac:dyDescent="0.25">
      <c r="A180" s="11" t="s">
        <v>17</v>
      </c>
      <c r="B180" s="11" t="s">
        <v>27</v>
      </c>
      <c r="C180" s="11" t="s">
        <v>18</v>
      </c>
      <c r="D180" s="9" t="s">
        <v>19</v>
      </c>
      <c r="E180" s="9" t="s">
        <v>7</v>
      </c>
      <c r="F180" s="19">
        <v>187876.1</v>
      </c>
      <c r="G180" s="19">
        <v>75319.784</v>
      </c>
    </row>
    <row r="181" spans="1:7" x14ac:dyDescent="0.25">
      <c r="A181" s="11" t="s">
        <v>17</v>
      </c>
      <c r="B181" s="11" t="s">
        <v>81</v>
      </c>
      <c r="C181" s="11" t="s">
        <v>18</v>
      </c>
      <c r="D181" s="9" t="s">
        <v>19</v>
      </c>
      <c r="E181" s="9" t="s">
        <v>7</v>
      </c>
      <c r="F181" s="19">
        <v>146126.46</v>
      </c>
      <c r="G181" s="19">
        <v>58299.67</v>
      </c>
    </row>
    <row r="182" spans="1:7" x14ac:dyDescent="0.25">
      <c r="A182" s="11" t="s">
        <v>17</v>
      </c>
      <c r="B182" s="11" t="s">
        <v>82</v>
      </c>
      <c r="C182" s="11" t="s">
        <v>18</v>
      </c>
      <c r="D182" s="9" t="s">
        <v>19</v>
      </c>
      <c r="E182" s="9" t="s">
        <v>7</v>
      </c>
      <c r="F182" s="19">
        <v>204955.28</v>
      </c>
      <c r="G182" s="19">
        <v>90340.830400000006</v>
      </c>
    </row>
    <row r="183" spans="1:7" x14ac:dyDescent="0.25">
      <c r="A183" s="11" t="s">
        <v>17</v>
      </c>
      <c r="B183" s="11" t="s">
        <v>83</v>
      </c>
      <c r="C183" s="11" t="s">
        <v>18</v>
      </c>
      <c r="D183" s="9" t="s">
        <v>19</v>
      </c>
      <c r="E183" s="9" t="s">
        <v>7</v>
      </c>
      <c r="F183" s="19">
        <v>205049.31</v>
      </c>
      <c r="G183" s="19">
        <v>79552.1633</v>
      </c>
    </row>
    <row r="184" spans="1:7" x14ac:dyDescent="0.25">
      <c r="A184" s="11" t="s">
        <v>17</v>
      </c>
      <c r="B184" s="11" t="s">
        <v>84</v>
      </c>
      <c r="C184" s="11" t="s">
        <v>18</v>
      </c>
      <c r="D184" s="9" t="s">
        <v>19</v>
      </c>
      <c r="E184" s="9" t="s">
        <v>7</v>
      </c>
      <c r="F184" s="19">
        <v>173361.82</v>
      </c>
      <c r="G184" s="19">
        <v>67769.997399999993</v>
      </c>
    </row>
    <row r="185" spans="1:7" x14ac:dyDescent="0.25">
      <c r="A185" s="11" t="s">
        <v>17</v>
      </c>
      <c r="B185" s="11" t="s">
        <v>85</v>
      </c>
      <c r="C185" s="11" t="s">
        <v>18</v>
      </c>
      <c r="D185" s="9" t="s">
        <v>19</v>
      </c>
      <c r="E185" s="9" t="s">
        <v>7</v>
      </c>
      <c r="F185" s="19">
        <v>189832.06</v>
      </c>
      <c r="G185" s="19">
        <v>74936.194699999993</v>
      </c>
    </row>
    <row r="186" spans="1:7" x14ac:dyDescent="0.25">
      <c r="A186" s="11" t="s">
        <v>17</v>
      </c>
      <c r="B186" s="11" t="s">
        <v>86</v>
      </c>
      <c r="C186" s="11" t="s">
        <v>18</v>
      </c>
      <c r="D186" s="9" t="s">
        <v>19</v>
      </c>
      <c r="E186" s="9" t="s">
        <v>7</v>
      </c>
      <c r="F186" s="19">
        <v>175290.68</v>
      </c>
      <c r="G186" s="19">
        <v>68499.256899999993</v>
      </c>
    </row>
    <row r="187" spans="1:7" x14ac:dyDescent="0.25">
      <c r="A187" s="11" t="s">
        <v>17</v>
      </c>
      <c r="B187" s="11" t="s">
        <v>87</v>
      </c>
      <c r="C187" s="11" t="s">
        <v>18</v>
      </c>
      <c r="D187" s="9" t="s">
        <v>19</v>
      </c>
      <c r="E187" s="9" t="s">
        <v>7</v>
      </c>
      <c r="F187" s="19">
        <v>184985.46</v>
      </c>
      <c r="G187" s="19">
        <v>73684.243300000002</v>
      </c>
    </row>
    <row r="188" spans="1:7" x14ac:dyDescent="0.25">
      <c r="A188" s="11" t="s">
        <v>17</v>
      </c>
      <c r="B188" s="11" t="s">
        <v>88</v>
      </c>
      <c r="C188" s="11" t="s">
        <v>18</v>
      </c>
      <c r="D188" s="9" t="s">
        <v>19</v>
      </c>
      <c r="E188" s="9" t="s">
        <v>7</v>
      </c>
      <c r="F188" s="19">
        <v>201510.76</v>
      </c>
      <c r="G188" s="19">
        <v>77666.671799999996</v>
      </c>
    </row>
    <row r="189" spans="1:7" x14ac:dyDescent="0.25">
      <c r="A189" s="11" t="s">
        <v>17</v>
      </c>
      <c r="B189" s="11" t="s">
        <v>89</v>
      </c>
      <c r="C189" s="11" t="s">
        <v>18</v>
      </c>
      <c r="D189" s="9" t="s">
        <v>19</v>
      </c>
      <c r="E189" s="9" t="s">
        <v>7</v>
      </c>
      <c r="F189" s="19">
        <v>208785.85</v>
      </c>
      <c r="G189" s="19">
        <v>79410.258199999997</v>
      </c>
    </row>
    <row r="190" spans="1:7" x14ac:dyDescent="0.25">
      <c r="A190" s="11" t="s">
        <v>17</v>
      </c>
      <c r="B190" s="11" t="s">
        <v>90</v>
      </c>
      <c r="C190" s="11" t="s">
        <v>18</v>
      </c>
      <c r="D190" s="9" t="s">
        <v>19</v>
      </c>
      <c r="E190" s="9" t="s">
        <v>7</v>
      </c>
      <c r="F190" s="19">
        <v>201769.28</v>
      </c>
      <c r="G190" s="19">
        <v>79031.635899999994</v>
      </c>
    </row>
    <row r="191" spans="1:7" x14ac:dyDescent="0.25">
      <c r="A191" s="11" t="s">
        <v>17</v>
      </c>
      <c r="B191" s="11" t="s">
        <v>91</v>
      </c>
      <c r="C191" s="11" t="s">
        <v>18</v>
      </c>
      <c r="D191" s="9" t="s">
        <v>19</v>
      </c>
      <c r="E191" s="9" t="s">
        <v>7</v>
      </c>
      <c r="F191" s="19">
        <v>224640.83</v>
      </c>
      <c r="G191" s="19">
        <v>87088.243100000007</v>
      </c>
    </row>
    <row r="192" spans="1:7" x14ac:dyDescent="0.25">
      <c r="A192" s="11" t="s">
        <v>17</v>
      </c>
      <c r="B192" s="11" t="s">
        <v>92</v>
      </c>
      <c r="C192" s="11" t="s">
        <v>18</v>
      </c>
      <c r="D192" s="9" t="s">
        <v>19</v>
      </c>
      <c r="E192" s="9" t="s">
        <v>7</v>
      </c>
      <c r="F192" s="19">
        <v>216068.36</v>
      </c>
      <c r="G192" s="19">
        <v>78474.5959</v>
      </c>
    </row>
    <row r="193" spans="1:7" x14ac:dyDescent="0.25">
      <c r="A193" s="11" t="s">
        <v>17</v>
      </c>
      <c r="B193" s="11" t="s">
        <v>93</v>
      </c>
      <c r="C193" s="11" t="s">
        <v>18</v>
      </c>
      <c r="D193" s="9" t="s">
        <v>19</v>
      </c>
      <c r="E193" s="9" t="s">
        <v>7</v>
      </c>
      <c r="F193" s="19">
        <v>176952.88</v>
      </c>
      <c r="G193" s="19">
        <v>70056.133499999996</v>
      </c>
    </row>
    <row r="194" spans="1:7" x14ac:dyDescent="0.25">
      <c r="A194" s="11" t="s">
        <v>17</v>
      </c>
      <c r="B194" s="11" t="s">
        <v>94</v>
      </c>
      <c r="C194" s="11" t="s">
        <v>18</v>
      </c>
      <c r="D194" s="9" t="s">
        <v>19</v>
      </c>
      <c r="E194" s="9" t="s">
        <v>7</v>
      </c>
      <c r="F194" s="19">
        <v>245277.41</v>
      </c>
      <c r="G194" s="19">
        <v>101855.2069</v>
      </c>
    </row>
    <row r="195" spans="1:7" x14ac:dyDescent="0.25">
      <c r="A195" s="11" t="s">
        <v>17</v>
      </c>
      <c r="B195" s="11" t="s">
        <v>31</v>
      </c>
      <c r="C195" s="11" t="s">
        <v>18</v>
      </c>
      <c r="D195" s="9" t="s">
        <v>19</v>
      </c>
      <c r="E195" s="9" t="s">
        <v>7</v>
      </c>
      <c r="F195" s="19">
        <v>212277.47</v>
      </c>
      <c r="G195" s="19">
        <v>94660.1731</v>
      </c>
    </row>
    <row r="196" spans="1:7" x14ac:dyDescent="0.25">
      <c r="A196" s="11" t="s">
        <v>17</v>
      </c>
      <c r="B196" s="11" t="s">
        <v>95</v>
      </c>
      <c r="C196" s="11" t="s">
        <v>18</v>
      </c>
      <c r="D196" s="9" t="s">
        <v>19</v>
      </c>
      <c r="E196" s="9" t="s">
        <v>7</v>
      </c>
      <c r="F196" s="19">
        <v>217705.52</v>
      </c>
      <c r="G196" s="19">
        <v>92445.4185</v>
      </c>
    </row>
    <row r="197" spans="1:7" x14ac:dyDescent="0.25">
      <c r="A197" s="11" t="s">
        <v>17</v>
      </c>
      <c r="B197" s="11" t="s">
        <v>96</v>
      </c>
      <c r="C197" s="11" t="s">
        <v>18</v>
      </c>
      <c r="D197" s="9" t="s">
        <v>19</v>
      </c>
      <c r="E197" s="9" t="s">
        <v>7</v>
      </c>
      <c r="F197" s="19">
        <v>245088.88</v>
      </c>
      <c r="G197" s="19">
        <v>97018.372099999993</v>
      </c>
    </row>
    <row r="198" spans="1:7" x14ac:dyDescent="0.25">
      <c r="A198" s="11" t="s">
        <v>17</v>
      </c>
      <c r="B198" s="11" t="s">
        <v>97</v>
      </c>
      <c r="C198" s="11" t="s">
        <v>18</v>
      </c>
      <c r="D198" s="9" t="s">
        <v>19</v>
      </c>
      <c r="E198" s="9" t="s">
        <v>7</v>
      </c>
      <c r="F198" s="19">
        <v>212667.76</v>
      </c>
      <c r="G198" s="19">
        <v>86106.760899999994</v>
      </c>
    </row>
    <row r="199" spans="1:7" x14ac:dyDescent="0.25">
      <c r="A199" s="11" t="s">
        <v>17</v>
      </c>
      <c r="B199" s="11" t="s">
        <v>98</v>
      </c>
      <c r="C199" s="11" t="s">
        <v>18</v>
      </c>
      <c r="D199" s="9" t="s">
        <v>19</v>
      </c>
      <c r="E199" s="9" t="s">
        <v>7</v>
      </c>
      <c r="F199" s="19">
        <v>215404.46</v>
      </c>
      <c r="G199" s="19">
        <v>90391.533100000001</v>
      </c>
    </row>
    <row r="200" spans="1:7" x14ac:dyDescent="0.25">
      <c r="A200" s="11" t="s">
        <v>17</v>
      </c>
      <c r="B200" s="11" t="s">
        <v>99</v>
      </c>
      <c r="C200" s="11" t="s">
        <v>18</v>
      </c>
      <c r="D200" s="9" t="s">
        <v>19</v>
      </c>
      <c r="E200" s="9" t="s">
        <v>7</v>
      </c>
      <c r="F200" s="19">
        <v>198934.39</v>
      </c>
      <c r="G200" s="19">
        <v>85790.678</v>
      </c>
    </row>
    <row r="201" spans="1:7" x14ac:dyDescent="0.25">
      <c r="A201" s="11" t="s">
        <v>17</v>
      </c>
      <c r="B201" s="11" t="s">
        <v>33</v>
      </c>
      <c r="C201" s="11" t="s">
        <v>18</v>
      </c>
      <c r="D201" s="9" t="s">
        <v>19</v>
      </c>
      <c r="E201" s="9" t="s">
        <v>7</v>
      </c>
      <c r="F201" s="19">
        <v>230724.38</v>
      </c>
      <c r="G201" s="19">
        <v>86381.401500000007</v>
      </c>
    </row>
    <row r="202" spans="1:7" x14ac:dyDescent="0.25">
      <c r="A202" s="11" t="s">
        <v>17</v>
      </c>
      <c r="B202" s="11" t="s">
        <v>100</v>
      </c>
      <c r="C202" s="11" t="s">
        <v>18</v>
      </c>
      <c r="D202" s="9" t="s">
        <v>19</v>
      </c>
      <c r="E202" s="9" t="s">
        <v>7</v>
      </c>
      <c r="F202" s="19">
        <v>233236.47</v>
      </c>
      <c r="G202" s="19">
        <v>86229.487500000003</v>
      </c>
    </row>
    <row r="203" spans="1:7" x14ac:dyDescent="0.25">
      <c r="A203" s="11" t="s">
        <v>17</v>
      </c>
      <c r="B203" s="11" t="s">
        <v>5</v>
      </c>
      <c r="C203" s="11" t="s">
        <v>18</v>
      </c>
      <c r="D203" s="9" t="s">
        <v>19</v>
      </c>
      <c r="E203" s="9" t="s">
        <v>7</v>
      </c>
      <c r="F203" s="19">
        <v>237710.04</v>
      </c>
      <c r="G203" s="19">
        <v>88562.498300000007</v>
      </c>
    </row>
    <row r="204" spans="1:7" x14ac:dyDescent="0.25">
      <c r="A204" s="11" t="s">
        <v>17</v>
      </c>
      <c r="B204" s="11" t="s">
        <v>101</v>
      </c>
      <c r="C204" s="11" t="s">
        <v>18</v>
      </c>
      <c r="D204" s="9" t="s">
        <v>19</v>
      </c>
      <c r="E204" s="9" t="s">
        <v>7</v>
      </c>
      <c r="F204" s="19">
        <v>204517.15</v>
      </c>
      <c r="G204" s="19">
        <v>75707.548999999999</v>
      </c>
    </row>
    <row r="205" spans="1:7" x14ac:dyDescent="0.25">
      <c r="A205" s="11" t="s">
        <v>17</v>
      </c>
      <c r="B205" s="11" t="s">
        <v>102</v>
      </c>
      <c r="C205" s="11" t="s">
        <v>18</v>
      </c>
      <c r="D205" s="9" t="s">
        <v>19</v>
      </c>
      <c r="E205" s="9" t="s">
        <v>7</v>
      </c>
      <c r="F205" s="19">
        <v>180950.45</v>
      </c>
      <c r="G205" s="19">
        <v>66668.968399999998</v>
      </c>
    </row>
    <row r="206" spans="1:7" x14ac:dyDescent="0.25">
      <c r="A206" s="11" t="s">
        <v>17</v>
      </c>
      <c r="B206" s="11" t="s">
        <v>103</v>
      </c>
      <c r="C206" s="11" t="s">
        <v>18</v>
      </c>
      <c r="D206" s="9" t="s">
        <v>19</v>
      </c>
      <c r="E206" s="9" t="s">
        <v>7</v>
      </c>
      <c r="F206" s="19">
        <v>239461.33</v>
      </c>
      <c r="G206" s="19">
        <v>91948.7592</v>
      </c>
    </row>
    <row r="207" spans="1:7" x14ac:dyDescent="0.25">
      <c r="A207" s="11" t="s">
        <v>17</v>
      </c>
      <c r="B207" s="11" t="s">
        <v>104</v>
      </c>
      <c r="C207" s="11" t="s">
        <v>18</v>
      </c>
      <c r="D207" s="9" t="s">
        <v>19</v>
      </c>
      <c r="E207" s="9" t="s">
        <v>7</v>
      </c>
      <c r="F207" s="19">
        <v>210138.06</v>
      </c>
      <c r="G207" s="19">
        <v>79273.701400000005</v>
      </c>
    </row>
    <row r="208" spans="1:7" x14ac:dyDescent="0.25">
      <c r="A208" s="11" t="s">
        <v>17</v>
      </c>
      <c r="B208" s="11" t="s">
        <v>105</v>
      </c>
      <c r="C208" s="11" t="s">
        <v>18</v>
      </c>
      <c r="D208" s="9" t="s">
        <v>19</v>
      </c>
      <c r="E208" s="9" t="s">
        <v>7</v>
      </c>
      <c r="F208" s="19">
        <v>195360.97</v>
      </c>
      <c r="G208" s="19">
        <v>75406.855800000005</v>
      </c>
    </row>
    <row r="209" spans="1:7" x14ac:dyDescent="0.25">
      <c r="A209" s="11" t="s">
        <v>17</v>
      </c>
      <c r="B209" s="11" t="s">
        <v>106</v>
      </c>
      <c r="C209" s="11" t="s">
        <v>18</v>
      </c>
      <c r="D209" s="9" t="s">
        <v>19</v>
      </c>
      <c r="E209" s="9" t="s">
        <v>7</v>
      </c>
      <c r="F209" s="19">
        <v>238464.55</v>
      </c>
      <c r="G209" s="19">
        <v>85016.539199999999</v>
      </c>
    </row>
    <row r="210" spans="1:7" x14ac:dyDescent="0.25">
      <c r="A210" s="11" t="s">
        <v>17</v>
      </c>
      <c r="B210" s="11" t="s">
        <v>107</v>
      </c>
      <c r="C210" s="11" t="s">
        <v>18</v>
      </c>
      <c r="D210" s="9" t="s">
        <v>19</v>
      </c>
      <c r="E210" s="9" t="s">
        <v>7</v>
      </c>
      <c r="F210" s="19">
        <v>214215.5</v>
      </c>
      <c r="G210" s="19">
        <v>80639.819499999998</v>
      </c>
    </row>
    <row r="211" spans="1:7" x14ac:dyDescent="0.25">
      <c r="A211" s="11" t="s">
        <v>17</v>
      </c>
      <c r="B211" s="11" t="s">
        <v>108</v>
      </c>
      <c r="C211" s="11" t="s">
        <v>18</v>
      </c>
      <c r="D211" s="9" t="s">
        <v>19</v>
      </c>
      <c r="E211" s="9" t="s">
        <v>7</v>
      </c>
      <c r="F211" s="19">
        <v>219624.77</v>
      </c>
      <c r="G211" s="19">
        <v>83191.69</v>
      </c>
    </row>
    <row r="212" spans="1:7" x14ac:dyDescent="0.25">
      <c r="A212" s="11" t="s">
        <v>17</v>
      </c>
      <c r="B212" s="11" t="s">
        <v>109</v>
      </c>
      <c r="C212" s="11" t="s">
        <v>18</v>
      </c>
      <c r="D212" s="9" t="s">
        <v>19</v>
      </c>
      <c r="E212" s="9" t="s">
        <v>7</v>
      </c>
      <c r="F212" s="19">
        <v>230828.6</v>
      </c>
      <c r="G212" s="19">
        <v>86986.663</v>
      </c>
    </row>
    <row r="213" spans="1:7" x14ac:dyDescent="0.25">
      <c r="A213" s="11" t="s">
        <v>17</v>
      </c>
      <c r="B213" s="11" t="s">
        <v>110</v>
      </c>
      <c r="C213" s="11" t="s">
        <v>18</v>
      </c>
      <c r="D213" s="9" t="s">
        <v>19</v>
      </c>
      <c r="E213" s="9" t="s">
        <v>7</v>
      </c>
      <c r="F213" s="19">
        <v>245036.91</v>
      </c>
      <c r="G213" s="19">
        <v>94814.729900000006</v>
      </c>
    </row>
    <row r="214" spans="1:7" x14ac:dyDescent="0.25">
      <c r="A214" s="11" t="s">
        <v>17</v>
      </c>
      <c r="B214" s="11" t="s">
        <v>111</v>
      </c>
      <c r="C214" s="11" t="s">
        <v>18</v>
      </c>
      <c r="D214" s="9" t="s">
        <v>19</v>
      </c>
      <c r="E214" s="9" t="s">
        <v>7</v>
      </c>
      <c r="F214" s="19">
        <v>239877.49</v>
      </c>
      <c r="G214" s="19">
        <v>87820.180999999997</v>
      </c>
    </row>
    <row r="215" spans="1:7" x14ac:dyDescent="0.25">
      <c r="A215" s="11" t="s">
        <v>17</v>
      </c>
      <c r="B215" s="11" t="s">
        <v>112</v>
      </c>
      <c r="C215" s="11" t="s">
        <v>18</v>
      </c>
      <c r="D215" s="9" t="s">
        <v>19</v>
      </c>
      <c r="E215" s="9" t="s">
        <v>7</v>
      </c>
      <c r="F215" s="19">
        <v>247774.32</v>
      </c>
      <c r="G215" s="19">
        <v>90429.916599999997</v>
      </c>
    </row>
    <row r="216" spans="1:7" x14ac:dyDescent="0.25">
      <c r="A216" s="11" t="s">
        <v>17</v>
      </c>
      <c r="B216" s="11" t="s">
        <v>113</v>
      </c>
      <c r="C216" s="11" t="s">
        <v>18</v>
      </c>
      <c r="D216" s="9" t="s">
        <v>19</v>
      </c>
      <c r="E216" s="9" t="s">
        <v>7</v>
      </c>
      <c r="F216" s="19">
        <v>249355.66</v>
      </c>
      <c r="G216" s="19">
        <v>90150.309899999993</v>
      </c>
    </row>
    <row r="217" spans="1:7" x14ac:dyDescent="0.25">
      <c r="A217" s="11" t="s">
        <v>17</v>
      </c>
      <c r="B217" s="11" t="s">
        <v>50</v>
      </c>
      <c r="C217" s="11" t="s">
        <v>18</v>
      </c>
      <c r="D217" s="9" t="s">
        <v>19</v>
      </c>
      <c r="E217" s="9" t="s">
        <v>7</v>
      </c>
      <c r="F217" s="19">
        <v>172158.47</v>
      </c>
      <c r="G217" s="19">
        <v>67340.761400000003</v>
      </c>
    </row>
    <row r="218" spans="1:7" x14ac:dyDescent="0.25">
      <c r="A218" s="11" t="s">
        <v>17</v>
      </c>
      <c r="B218" s="11" t="s">
        <v>43</v>
      </c>
      <c r="C218" s="11" t="s">
        <v>18</v>
      </c>
      <c r="D218" s="9" t="s">
        <v>19</v>
      </c>
      <c r="E218" s="9" t="s">
        <v>7</v>
      </c>
      <c r="F218" s="19">
        <v>217491.39</v>
      </c>
      <c r="G218" s="19">
        <v>85146.001000000004</v>
      </c>
    </row>
    <row r="219" spans="1:7" x14ac:dyDescent="0.25">
      <c r="A219" s="11" t="s">
        <v>17</v>
      </c>
      <c r="B219" s="11" t="s">
        <v>60</v>
      </c>
      <c r="C219" s="11" t="s">
        <v>18</v>
      </c>
      <c r="D219" s="9" t="s">
        <v>19</v>
      </c>
      <c r="E219" s="9" t="s">
        <v>7</v>
      </c>
      <c r="F219" s="19">
        <v>236986.3</v>
      </c>
      <c r="G219" s="19">
        <v>94444.951499999996</v>
      </c>
    </row>
    <row r="220" spans="1:7" x14ac:dyDescent="0.25">
      <c r="A220" s="11" t="s">
        <v>17</v>
      </c>
      <c r="B220" s="11" t="s">
        <v>63</v>
      </c>
      <c r="C220" s="11" t="s">
        <v>18</v>
      </c>
      <c r="D220" s="9" t="s">
        <v>19</v>
      </c>
      <c r="E220" s="9" t="s">
        <v>7</v>
      </c>
      <c r="F220" s="19">
        <v>212906.65</v>
      </c>
      <c r="G220" s="19">
        <v>89162.979500000001</v>
      </c>
    </row>
    <row r="221" spans="1:7" x14ac:dyDescent="0.25">
      <c r="A221" s="11" t="s">
        <v>17</v>
      </c>
      <c r="B221" s="11" t="s">
        <v>67</v>
      </c>
      <c r="C221" s="11" t="s">
        <v>18</v>
      </c>
      <c r="D221" s="9" t="s">
        <v>19</v>
      </c>
      <c r="E221" s="9" t="s">
        <v>7</v>
      </c>
      <c r="F221" s="19">
        <v>228768.17</v>
      </c>
      <c r="G221" s="19">
        <v>88166.311600000001</v>
      </c>
    </row>
    <row r="222" spans="1:7" x14ac:dyDescent="0.25">
      <c r="A222" s="11" t="s">
        <v>17</v>
      </c>
      <c r="B222" s="11" t="s">
        <v>114</v>
      </c>
      <c r="C222" s="11" t="s">
        <v>18</v>
      </c>
      <c r="D222" s="9" t="s">
        <v>19</v>
      </c>
      <c r="E222" s="9" t="s">
        <v>7</v>
      </c>
      <c r="F222" s="19">
        <v>214973.17</v>
      </c>
      <c r="G222" s="19">
        <v>77608.334199999998</v>
      </c>
    </row>
    <row r="223" spans="1:7" x14ac:dyDescent="0.25">
      <c r="A223" s="11" t="s">
        <v>17</v>
      </c>
      <c r="B223" s="11" t="s">
        <v>115</v>
      </c>
      <c r="C223" s="11" t="s">
        <v>18</v>
      </c>
      <c r="D223" s="9" t="s">
        <v>19</v>
      </c>
      <c r="E223" s="9" t="s">
        <v>7</v>
      </c>
      <c r="F223" s="19">
        <v>82310.52</v>
      </c>
      <c r="G223" s="19">
        <v>31773.924299999999</v>
      </c>
    </row>
    <row r="224" spans="1:7" x14ac:dyDescent="0.25">
      <c r="A224" s="11" t="s">
        <v>20</v>
      </c>
      <c r="B224" s="11" t="s">
        <v>27</v>
      </c>
      <c r="C224" s="11" t="s">
        <v>21</v>
      </c>
      <c r="D224" s="9" t="s">
        <v>19</v>
      </c>
      <c r="E224" s="9" t="s">
        <v>7</v>
      </c>
      <c r="F224" s="19">
        <v>101160.29</v>
      </c>
      <c r="G224" s="19">
        <v>38435.824500000002</v>
      </c>
    </row>
    <row r="225" spans="1:7" x14ac:dyDescent="0.25">
      <c r="A225" s="11" t="s">
        <v>20</v>
      </c>
      <c r="B225" s="11" t="s">
        <v>81</v>
      </c>
      <c r="C225" s="11" t="s">
        <v>21</v>
      </c>
      <c r="D225" s="9" t="s">
        <v>19</v>
      </c>
      <c r="E225" s="9" t="s">
        <v>7</v>
      </c>
      <c r="F225" s="19">
        <v>78195.47</v>
      </c>
      <c r="G225" s="19">
        <v>30413.781599999998</v>
      </c>
    </row>
    <row r="226" spans="1:7" x14ac:dyDescent="0.25">
      <c r="A226" s="11" t="s">
        <v>20</v>
      </c>
      <c r="B226" s="11" t="s">
        <v>82</v>
      </c>
      <c r="C226" s="11" t="s">
        <v>21</v>
      </c>
      <c r="D226" s="9" t="s">
        <v>19</v>
      </c>
      <c r="E226" s="9" t="s">
        <v>7</v>
      </c>
      <c r="F226" s="19">
        <v>110634.1</v>
      </c>
      <c r="G226" s="19">
        <v>43091.224800000004</v>
      </c>
    </row>
    <row r="227" spans="1:7" x14ac:dyDescent="0.25">
      <c r="A227" s="11" t="s">
        <v>20</v>
      </c>
      <c r="B227" s="11" t="s">
        <v>83</v>
      </c>
      <c r="C227" s="11" t="s">
        <v>21</v>
      </c>
      <c r="D227" s="9" t="s">
        <v>19</v>
      </c>
      <c r="E227" s="9" t="s">
        <v>7</v>
      </c>
      <c r="F227" s="19">
        <v>102312.48</v>
      </c>
      <c r="G227" s="19">
        <v>39626.379399999998</v>
      </c>
    </row>
    <row r="228" spans="1:7" x14ac:dyDescent="0.25">
      <c r="A228" s="11" t="s">
        <v>20</v>
      </c>
      <c r="B228" s="11" t="s">
        <v>84</v>
      </c>
      <c r="C228" s="11" t="s">
        <v>21</v>
      </c>
      <c r="D228" s="9" t="s">
        <v>19</v>
      </c>
      <c r="E228" s="9" t="s">
        <v>7</v>
      </c>
      <c r="F228" s="19">
        <v>100889.19</v>
      </c>
      <c r="G228" s="19">
        <v>38561.756300000001</v>
      </c>
    </row>
    <row r="229" spans="1:7" x14ac:dyDescent="0.25">
      <c r="A229" s="11" t="s">
        <v>20</v>
      </c>
      <c r="B229" s="11" t="s">
        <v>85</v>
      </c>
      <c r="C229" s="11" t="s">
        <v>21</v>
      </c>
      <c r="D229" s="9" t="s">
        <v>19</v>
      </c>
      <c r="E229" s="9" t="s">
        <v>7</v>
      </c>
      <c r="F229" s="19">
        <v>115796.95</v>
      </c>
      <c r="G229" s="19">
        <v>39422.180699999997</v>
      </c>
    </row>
    <row r="230" spans="1:7" x14ac:dyDescent="0.25">
      <c r="A230" s="11" t="s">
        <v>20</v>
      </c>
      <c r="B230" s="11" t="s">
        <v>86</v>
      </c>
      <c r="C230" s="11" t="s">
        <v>21</v>
      </c>
      <c r="D230" s="9" t="s">
        <v>19</v>
      </c>
      <c r="E230" s="9" t="s">
        <v>7</v>
      </c>
      <c r="F230" s="19">
        <v>107455.98</v>
      </c>
      <c r="G230" s="19">
        <v>41102.775699999998</v>
      </c>
    </row>
    <row r="231" spans="1:7" x14ac:dyDescent="0.25">
      <c r="A231" s="11" t="s">
        <v>20</v>
      </c>
      <c r="B231" s="11" t="s">
        <v>87</v>
      </c>
      <c r="C231" s="11" t="s">
        <v>21</v>
      </c>
      <c r="D231" s="9" t="s">
        <v>19</v>
      </c>
      <c r="E231" s="9" t="s">
        <v>7</v>
      </c>
      <c r="F231" s="19">
        <v>116864.79</v>
      </c>
      <c r="G231" s="19">
        <v>45697.580399999999</v>
      </c>
    </row>
    <row r="232" spans="1:7" x14ac:dyDescent="0.25">
      <c r="A232" s="11" t="s">
        <v>20</v>
      </c>
      <c r="B232" s="11" t="s">
        <v>88</v>
      </c>
      <c r="C232" s="11" t="s">
        <v>21</v>
      </c>
      <c r="D232" s="9" t="s">
        <v>19</v>
      </c>
      <c r="E232" s="9" t="s">
        <v>7</v>
      </c>
      <c r="F232" s="19">
        <v>120406.58</v>
      </c>
      <c r="G232" s="19">
        <v>44474.818500000001</v>
      </c>
    </row>
    <row r="233" spans="1:7" x14ac:dyDescent="0.25">
      <c r="A233" s="11" t="s">
        <v>20</v>
      </c>
      <c r="B233" s="11" t="s">
        <v>89</v>
      </c>
      <c r="C233" s="11" t="s">
        <v>21</v>
      </c>
      <c r="D233" s="9" t="s">
        <v>19</v>
      </c>
      <c r="E233" s="9" t="s">
        <v>7</v>
      </c>
      <c r="F233" s="19">
        <v>135591.29999999999</v>
      </c>
      <c r="G233" s="19">
        <v>49551.683599999997</v>
      </c>
    </row>
    <row r="234" spans="1:7" x14ac:dyDescent="0.25">
      <c r="A234" s="11" t="s">
        <v>20</v>
      </c>
      <c r="B234" s="11" t="s">
        <v>90</v>
      </c>
      <c r="C234" s="11" t="s">
        <v>21</v>
      </c>
      <c r="D234" s="9" t="s">
        <v>19</v>
      </c>
      <c r="E234" s="9" t="s">
        <v>7</v>
      </c>
      <c r="F234" s="19">
        <v>117476.13</v>
      </c>
      <c r="G234" s="19">
        <v>42876.980199999998</v>
      </c>
    </row>
    <row r="235" spans="1:7" x14ac:dyDescent="0.25">
      <c r="A235" s="11" t="s">
        <v>20</v>
      </c>
      <c r="B235" s="11" t="s">
        <v>91</v>
      </c>
      <c r="C235" s="11" t="s">
        <v>21</v>
      </c>
      <c r="D235" s="9" t="s">
        <v>19</v>
      </c>
      <c r="E235" s="9" t="s">
        <v>7</v>
      </c>
      <c r="F235" s="19">
        <v>145356.82</v>
      </c>
      <c r="G235" s="19">
        <v>52729.3871</v>
      </c>
    </row>
    <row r="236" spans="1:7" x14ac:dyDescent="0.25">
      <c r="A236" s="11" t="s">
        <v>20</v>
      </c>
      <c r="B236" s="11" t="s">
        <v>92</v>
      </c>
      <c r="C236" s="11" t="s">
        <v>21</v>
      </c>
      <c r="D236" s="9" t="s">
        <v>19</v>
      </c>
      <c r="E236" s="9" t="s">
        <v>7</v>
      </c>
      <c r="F236" s="19">
        <v>132910.04</v>
      </c>
      <c r="G236" s="19">
        <v>45149.296600000001</v>
      </c>
    </row>
    <row r="237" spans="1:7" x14ac:dyDescent="0.25">
      <c r="A237" s="11" t="s">
        <v>20</v>
      </c>
      <c r="B237" s="11" t="s">
        <v>93</v>
      </c>
      <c r="C237" s="11" t="s">
        <v>21</v>
      </c>
      <c r="D237" s="9" t="s">
        <v>19</v>
      </c>
      <c r="E237" s="9" t="s">
        <v>7</v>
      </c>
      <c r="F237" s="19">
        <v>98737.49</v>
      </c>
      <c r="G237" s="19">
        <v>37933.640500000001</v>
      </c>
    </row>
    <row r="238" spans="1:7" x14ac:dyDescent="0.25">
      <c r="A238" s="11" t="s">
        <v>20</v>
      </c>
      <c r="B238" s="11" t="s">
        <v>94</v>
      </c>
      <c r="C238" s="11" t="s">
        <v>21</v>
      </c>
      <c r="D238" s="9" t="s">
        <v>19</v>
      </c>
      <c r="E238" s="9" t="s">
        <v>7</v>
      </c>
      <c r="F238" s="19">
        <v>124719.98</v>
      </c>
      <c r="G238" s="19">
        <v>49525.842799999999</v>
      </c>
    </row>
    <row r="239" spans="1:7" x14ac:dyDescent="0.25">
      <c r="A239" s="11" t="s">
        <v>20</v>
      </c>
      <c r="B239" s="11" t="s">
        <v>31</v>
      </c>
      <c r="C239" s="11" t="s">
        <v>21</v>
      </c>
      <c r="D239" s="9" t="s">
        <v>19</v>
      </c>
      <c r="E239" s="9" t="s">
        <v>7</v>
      </c>
      <c r="F239" s="19">
        <v>113732.86</v>
      </c>
      <c r="G239" s="19">
        <v>46100.658900000002</v>
      </c>
    </row>
    <row r="240" spans="1:7" x14ac:dyDescent="0.25">
      <c r="A240" s="11" t="s">
        <v>20</v>
      </c>
      <c r="B240" s="11" t="s">
        <v>95</v>
      </c>
      <c r="C240" s="11" t="s">
        <v>21</v>
      </c>
      <c r="D240" s="9" t="s">
        <v>19</v>
      </c>
      <c r="E240" s="9" t="s">
        <v>7</v>
      </c>
      <c r="F240" s="19">
        <v>122469.38</v>
      </c>
      <c r="G240" s="19">
        <v>46829.961199999998</v>
      </c>
    </row>
    <row r="241" spans="1:7" x14ac:dyDescent="0.25">
      <c r="A241" s="11" t="s">
        <v>20</v>
      </c>
      <c r="B241" s="11" t="s">
        <v>96</v>
      </c>
      <c r="C241" s="11" t="s">
        <v>21</v>
      </c>
      <c r="D241" s="9" t="s">
        <v>19</v>
      </c>
      <c r="E241" s="9" t="s">
        <v>7</v>
      </c>
      <c r="F241" s="19">
        <v>122054.94</v>
      </c>
      <c r="G241" s="19">
        <v>44948.763500000001</v>
      </c>
    </row>
    <row r="242" spans="1:7" x14ac:dyDescent="0.25">
      <c r="A242" s="11" t="s">
        <v>20</v>
      </c>
      <c r="B242" s="11" t="s">
        <v>97</v>
      </c>
      <c r="C242" s="11" t="s">
        <v>21</v>
      </c>
      <c r="D242" s="9" t="s">
        <v>19</v>
      </c>
      <c r="E242" s="9" t="s">
        <v>7</v>
      </c>
      <c r="F242" s="19">
        <v>114680.77</v>
      </c>
      <c r="G242" s="19">
        <v>46490.960400000004</v>
      </c>
    </row>
    <row r="243" spans="1:7" x14ac:dyDescent="0.25">
      <c r="A243" s="11" t="s">
        <v>20</v>
      </c>
      <c r="B243" s="11" t="s">
        <v>98</v>
      </c>
      <c r="C243" s="11" t="s">
        <v>21</v>
      </c>
      <c r="D243" s="9" t="s">
        <v>19</v>
      </c>
      <c r="E243" s="9" t="s">
        <v>7</v>
      </c>
      <c r="F243" s="19">
        <v>129389.12</v>
      </c>
      <c r="G243" s="19">
        <v>49218.157700000003</v>
      </c>
    </row>
    <row r="244" spans="1:7" x14ac:dyDescent="0.25">
      <c r="A244" s="11" t="s">
        <v>20</v>
      </c>
      <c r="B244" s="11" t="s">
        <v>99</v>
      </c>
      <c r="C244" s="11" t="s">
        <v>21</v>
      </c>
      <c r="D244" s="9" t="s">
        <v>19</v>
      </c>
      <c r="E244" s="9" t="s">
        <v>7</v>
      </c>
      <c r="F244" s="19">
        <v>136275.37</v>
      </c>
      <c r="G244" s="19">
        <v>50187.0982</v>
      </c>
    </row>
    <row r="245" spans="1:7" x14ac:dyDescent="0.25">
      <c r="A245" s="11" t="s">
        <v>20</v>
      </c>
      <c r="B245" s="11" t="s">
        <v>33</v>
      </c>
      <c r="C245" s="11" t="s">
        <v>21</v>
      </c>
      <c r="D245" s="9" t="s">
        <v>19</v>
      </c>
      <c r="E245" s="9" t="s">
        <v>7</v>
      </c>
      <c r="F245" s="19">
        <v>162630.44</v>
      </c>
      <c r="G245" s="19">
        <v>52628.2857</v>
      </c>
    </row>
    <row r="246" spans="1:7" x14ac:dyDescent="0.25">
      <c r="A246" s="11" t="s">
        <v>20</v>
      </c>
      <c r="B246" s="11" t="s">
        <v>100</v>
      </c>
      <c r="C246" s="11" t="s">
        <v>21</v>
      </c>
      <c r="D246" s="9" t="s">
        <v>19</v>
      </c>
      <c r="E246" s="9" t="s">
        <v>7</v>
      </c>
      <c r="F246" s="19">
        <v>168216.87</v>
      </c>
      <c r="G246" s="19">
        <v>55294.9323</v>
      </c>
    </row>
    <row r="247" spans="1:7" x14ac:dyDescent="0.25">
      <c r="A247" s="11" t="s">
        <v>20</v>
      </c>
      <c r="B247" s="11" t="s">
        <v>5</v>
      </c>
      <c r="C247" s="11" t="s">
        <v>21</v>
      </c>
      <c r="D247" s="9" t="s">
        <v>19</v>
      </c>
      <c r="E247" s="9" t="s">
        <v>7</v>
      </c>
      <c r="F247" s="19">
        <v>157505.57999999999</v>
      </c>
      <c r="G247" s="19">
        <v>54702.12</v>
      </c>
    </row>
    <row r="248" spans="1:7" x14ac:dyDescent="0.25">
      <c r="A248" s="11" t="s">
        <v>20</v>
      </c>
      <c r="B248" s="11" t="s">
        <v>101</v>
      </c>
      <c r="C248" s="11" t="s">
        <v>21</v>
      </c>
      <c r="D248" s="9" t="s">
        <v>19</v>
      </c>
      <c r="E248" s="9" t="s">
        <v>7</v>
      </c>
      <c r="F248" s="19">
        <v>157453.09</v>
      </c>
      <c r="G248" s="19">
        <v>50427.053</v>
      </c>
    </row>
    <row r="249" spans="1:7" x14ac:dyDescent="0.25">
      <c r="A249" s="11" t="s">
        <v>20</v>
      </c>
      <c r="B249" s="11" t="s">
        <v>102</v>
      </c>
      <c r="C249" s="11" t="s">
        <v>21</v>
      </c>
      <c r="D249" s="9" t="s">
        <v>19</v>
      </c>
      <c r="E249" s="9" t="s">
        <v>7</v>
      </c>
      <c r="F249" s="19">
        <v>134048.37</v>
      </c>
      <c r="G249" s="19">
        <v>44268.978000000003</v>
      </c>
    </row>
    <row r="250" spans="1:7" x14ac:dyDescent="0.25">
      <c r="A250" s="11" t="s">
        <v>20</v>
      </c>
      <c r="B250" s="11" t="s">
        <v>103</v>
      </c>
      <c r="C250" s="11" t="s">
        <v>21</v>
      </c>
      <c r="D250" s="9" t="s">
        <v>19</v>
      </c>
      <c r="E250" s="9" t="s">
        <v>7</v>
      </c>
      <c r="F250" s="19">
        <v>163343.35</v>
      </c>
      <c r="G250" s="19">
        <v>58637.8122</v>
      </c>
    </row>
    <row r="251" spans="1:7" x14ac:dyDescent="0.25">
      <c r="A251" s="11" t="s">
        <v>20</v>
      </c>
      <c r="B251" s="11" t="s">
        <v>104</v>
      </c>
      <c r="C251" s="11" t="s">
        <v>21</v>
      </c>
      <c r="D251" s="9" t="s">
        <v>19</v>
      </c>
      <c r="E251" s="9" t="s">
        <v>7</v>
      </c>
      <c r="F251" s="19">
        <v>157286.79</v>
      </c>
      <c r="G251" s="19">
        <v>54109.321000000004</v>
      </c>
    </row>
    <row r="252" spans="1:7" x14ac:dyDescent="0.25">
      <c r="A252" s="11" t="s">
        <v>20</v>
      </c>
      <c r="B252" s="11" t="s">
        <v>105</v>
      </c>
      <c r="C252" s="11" t="s">
        <v>21</v>
      </c>
      <c r="D252" s="9" t="s">
        <v>19</v>
      </c>
      <c r="E252" s="9" t="s">
        <v>7</v>
      </c>
      <c r="F252" s="19">
        <v>159503.46</v>
      </c>
      <c r="G252" s="19">
        <v>53373.684699999998</v>
      </c>
    </row>
    <row r="253" spans="1:7" x14ac:dyDescent="0.25">
      <c r="A253" s="11" t="s">
        <v>20</v>
      </c>
      <c r="B253" s="11" t="s">
        <v>106</v>
      </c>
      <c r="C253" s="11" t="s">
        <v>21</v>
      </c>
      <c r="D253" s="9" t="s">
        <v>19</v>
      </c>
      <c r="E253" s="9" t="s">
        <v>7</v>
      </c>
      <c r="F253" s="19">
        <v>202399.42</v>
      </c>
      <c r="G253" s="19">
        <v>64419.991800000003</v>
      </c>
    </row>
    <row r="254" spans="1:7" x14ac:dyDescent="0.25">
      <c r="A254" s="11" t="s">
        <v>20</v>
      </c>
      <c r="B254" s="11" t="s">
        <v>107</v>
      </c>
      <c r="C254" s="11" t="s">
        <v>21</v>
      </c>
      <c r="D254" s="9" t="s">
        <v>19</v>
      </c>
      <c r="E254" s="9" t="s">
        <v>7</v>
      </c>
      <c r="F254" s="19">
        <v>158052.07</v>
      </c>
      <c r="G254" s="19">
        <v>54893.425000000003</v>
      </c>
    </row>
    <row r="255" spans="1:7" x14ac:dyDescent="0.25">
      <c r="A255" s="11" t="s">
        <v>20</v>
      </c>
      <c r="B255" s="11" t="s">
        <v>108</v>
      </c>
      <c r="C255" s="11" t="s">
        <v>21</v>
      </c>
      <c r="D255" s="9" t="s">
        <v>19</v>
      </c>
      <c r="E255" s="9" t="s">
        <v>7</v>
      </c>
      <c r="F255" s="19">
        <v>184195.29</v>
      </c>
      <c r="G255" s="19">
        <v>61765.1512</v>
      </c>
    </row>
    <row r="256" spans="1:7" x14ac:dyDescent="0.25">
      <c r="A256" s="11" t="s">
        <v>20</v>
      </c>
      <c r="B256" s="11" t="s">
        <v>109</v>
      </c>
      <c r="C256" s="11" t="s">
        <v>21</v>
      </c>
      <c r="D256" s="9" t="s">
        <v>19</v>
      </c>
      <c r="E256" s="9" t="s">
        <v>7</v>
      </c>
      <c r="F256" s="19">
        <v>211527.51</v>
      </c>
      <c r="G256" s="19">
        <v>69567.230500000005</v>
      </c>
    </row>
    <row r="257" spans="1:7" x14ac:dyDescent="0.25">
      <c r="A257" s="11" t="s">
        <v>20</v>
      </c>
      <c r="B257" s="11" t="s">
        <v>110</v>
      </c>
      <c r="C257" s="11" t="s">
        <v>21</v>
      </c>
      <c r="D257" s="9" t="s">
        <v>19</v>
      </c>
      <c r="E257" s="9" t="s">
        <v>7</v>
      </c>
      <c r="F257" s="19">
        <v>246396.63</v>
      </c>
      <c r="G257" s="19">
        <v>78395.846000000005</v>
      </c>
    </row>
    <row r="258" spans="1:7" x14ac:dyDescent="0.25">
      <c r="A258" s="11" t="s">
        <v>20</v>
      </c>
      <c r="B258" s="11" t="s">
        <v>111</v>
      </c>
      <c r="C258" s="11" t="s">
        <v>21</v>
      </c>
      <c r="D258" s="9" t="s">
        <v>19</v>
      </c>
      <c r="E258" s="9" t="s">
        <v>7</v>
      </c>
      <c r="F258" s="19">
        <v>233171.44</v>
      </c>
      <c r="G258" s="19">
        <v>70489.040399999998</v>
      </c>
    </row>
    <row r="259" spans="1:7" x14ac:dyDescent="0.25">
      <c r="A259" s="11" t="s">
        <v>20</v>
      </c>
      <c r="B259" s="11" t="s">
        <v>112</v>
      </c>
      <c r="C259" s="11" t="s">
        <v>21</v>
      </c>
      <c r="D259" s="9" t="s">
        <v>19</v>
      </c>
      <c r="E259" s="9" t="s">
        <v>7</v>
      </c>
      <c r="F259" s="19">
        <v>233264.63</v>
      </c>
      <c r="G259" s="19">
        <v>70091.748600000006</v>
      </c>
    </row>
    <row r="260" spans="1:7" x14ac:dyDescent="0.25">
      <c r="A260" s="11" t="s">
        <v>20</v>
      </c>
      <c r="B260" s="11" t="s">
        <v>113</v>
      </c>
      <c r="C260" s="11" t="s">
        <v>21</v>
      </c>
      <c r="D260" s="9" t="s">
        <v>19</v>
      </c>
      <c r="E260" s="9" t="s">
        <v>7</v>
      </c>
      <c r="F260" s="19">
        <v>236892.93</v>
      </c>
      <c r="G260" s="19">
        <v>77660.625599999999</v>
      </c>
    </row>
    <row r="261" spans="1:7" x14ac:dyDescent="0.25">
      <c r="A261" s="11" t="s">
        <v>20</v>
      </c>
      <c r="B261" s="11" t="s">
        <v>50</v>
      </c>
      <c r="C261" s="11" t="s">
        <v>21</v>
      </c>
      <c r="D261" s="9" t="s">
        <v>19</v>
      </c>
      <c r="E261" s="9" t="s">
        <v>7</v>
      </c>
      <c r="F261" s="19">
        <v>167729.85999999999</v>
      </c>
      <c r="G261" s="19">
        <v>57713.444000000003</v>
      </c>
    </row>
    <row r="262" spans="1:7" x14ac:dyDescent="0.25">
      <c r="A262" s="11" t="s">
        <v>20</v>
      </c>
      <c r="B262" s="11" t="s">
        <v>43</v>
      </c>
      <c r="C262" s="11" t="s">
        <v>21</v>
      </c>
      <c r="D262" s="9" t="s">
        <v>19</v>
      </c>
      <c r="E262" s="9" t="s">
        <v>7</v>
      </c>
      <c r="F262" s="19">
        <v>245637.8</v>
      </c>
      <c r="G262" s="19">
        <v>85314.186000000002</v>
      </c>
    </row>
    <row r="263" spans="1:7" x14ac:dyDescent="0.25">
      <c r="A263" s="11" t="s">
        <v>20</v>
      </c>
      <c r="B263" s="11" t="s">
        <v>60</v>
      </c>
      <c r="C263" s="11" t="s">
        <v>21</v>
      </c>
      <c r="D263" s="9" t="s">
        <v>19</v>
      </c>
      <c r="E263" s="9" t="s">
        <v>7</v>
      </c>
      <c r="F263" s="19">
        <v>216556.48</v>
      </c>
      <c r="G263" s="19">
        <v>83603.566999999995</v>
      </c>
    </row>
    <row r="264" spans="1:7" x14ac:dyDescent="0.25">
      <c r="A264" s="11" t="s">
        <v>20</v>
      </c>
      <c r="B264" s="11" t="s">
        <v>63</v>
      </c>
      <c r="C264" s="11" t="s">
        <v>21</v>
      </c>
      <c r="D264" s="9" t="s">
        <v>19</v>
      </c>
      <c r="E264" s="9" t="s">
        <v>7</v>
      </c>
      <c r="F264" s="19">
        <v>221827.09</v>
      </c>
      <c r="G264" s="19">
        <v>83182.234100000001</v>
      </c>
    </row>
    <row r="265" spans="1:7" x14ac:dyDescent="0.25">
      <c r="A265" s="11" t="s">
        <v>20</v>
      </c>
      <c r="B265" s="11" t="s">
        <v>67</v>
      </c>
      <c r="C265" s="11" t="s">
        <v>21</v>
      </c>
      <c r="D265" s="9" t="s">
        <v>19</v>
      </c>
      <c r="E265" s="9" t="s">
        <v>7</v>
      </c>
      <c r="F265" s="19">
        <v>249640.75</v>
      </c>
      <c r="G265" s="19">
        <v>90434.483200000002</v>
      </c>
    </row>
    <row r="266" spans="1:7" x14ac:dyDescent="0.25">
      <c r="A266" s="11" t="s">
        <v>20</v>
      </c>
      <c r="B266" s="11" t="s">
        <v>114</v>
      </c>
      <c r="C266" s="11" t="s">
        <v>21</v>
      </c>
      <c r="D266" s="9" t="s">
        <v>19</v>
      </c>
      <c r="E266" s="9" t="s">
        <v>7</v>
      </c>
      <c r="F266" s="19">
        <v>214321.4</v>
      </c>
      <c r="G266" s="19">
        <v>73052.596000000005</v>
      </c>
    </row>
    <row r="267" spans="1:7" x14ac:dyDescent="0.25">
      <c r="A267" s="11" t="s">
        <v>20</v>
      </c>
      <c r="B267" s="11" t="s">
        <v>115</v>
      </c>
      <c r="C267" s="11" t="s">
        <v>21</v>
      </c>
      <c r="D267" s="9" t="s">
        <v>19</v>
      </c>
      <c r="E267" s="9" t="s">
        <v>7</v>
      </c>
      <c r="F267" s="19">
        <v>94265.98</v>
      </c>
      <c r="G267" s="19">
        <v>31664.820899999999</v>
      </c>
    </row>
    <row r="268" spans="1:7" x14ac:dyDescent="0.25">
      <c r="A268" s="11" t="s">
        <v>22</v>
      </c>
      <c r="B268" s="11" t="s">
        <v>27</v>
      </c>
      <c r="C268" s="11" t="s">
        <v>23</v>
      </c>
      <c r="D268" s="9" t="s">
        <v>24</v>
      </c>
      <c r="E268" s="9" t="s">
        <v>7</v>
      </c>
      <c r="F268" s="19">
        <v>57643.48</v>
      </c>
      <c r="G268" s="19">
        <v>23472.354500000001</v>
      </c>
    </row>
    <row r="269" spans="1:7" x14ac:dyDescent="0.25">
      <c r="A269" s="11" t="s">
        <v>22</v>
      </c>
      <c r="B269" s="11" t="s">
        <v>81</v>
      </c>
      <c r="C269" s="11" t="s">
        <v>23</v>
      </c>
      <c r="D269" s="9" t="s">
        <v>24</v>
      </c>
      <c r="E269" s="9" t="s">
        <v>7</v>
      </c>
      <c r="F269" s="19">
        <v>61561.66</v>
      </c>
      <c r="G269" s="19">
        <v>26353.751799999998</v>
      </c>
    </row>
    <row r="270" spans="1:7" x14ac:dyDescent="0.25">
      <c r="A270" s="11" t="s">
        <v>22</v>
      </c>
      <c r="B270" s="11" t="s">
        <v>82</v>
      </c>
      <c r="C270" s="11" t="s">
        <v>23</v>
      </c>
      <c r="D270" s="9" t="s">
        <v>24</v>
      </c>
      <c r="E270" s="9" t="s">
        <v>7</v>
      </c>
      <c r="F270" s="19">
        <v>83595.61</v>
      </c>
      <c r="G270" s="19">
        <v>34767.859600000003</v>
      </c>
    </row>
    <row r="271" spans="1:7" x14ac:dyDescent="0.25">
      <c r="A271" s="11" t="s">
        <v>22</v>
      </c>
      <c r="B271" s="11" t="s">
        <v>83</v>
      </c>
      <c r="C271" s="11" t="s">
        <v>23</v>
      </c>
      <c r="D271" s="9" t="s">
        <v>24</v>
      </c>
      <c r="E271" s="9" t="s">
        <v>7</v>
      </c>
      <c r="F271" s="19">
        <v>71545.740000000005</v>
      </c>
      <c r="G271" s="19">
        <v>27917.8197</v>
      </c>
    </row>
    <row r="272" spans="1:7" x14ac:dyDescent="0.25">
      <c r="A272" s="11" t="s">
        <v>22</v>
      </c>
      <c r="B272" s="11" t="s">
        <v>84</v>
      </c>
      <c r="C272" s="11" t="s">
        <v>23</v>
      </c>
      <c r="D272" s="9" t="s">
        <v>24</v>
      </c>
      <c r="E272" s="9" t="s">
        <v>7</v>
      </c>
      <c r="F272" s="19">
        <v>74828.31</v>
      </c>
      <c r="G272" s="19">
        <v>24629.124500000002</v>
      </c>
    </row>
    <row r="273" spans="1:7" x14ac:dyDescent="0.25">
      <c r="A273" s="11" t="s">
        <v>22</v>
      </c>
      <c r="B273" s="11" t="s">
        <v>85</v>
      </c>
      <c r="C273" s="11" t="s">
        <v>23</v>
      </c>
      <c r="D273" s="9" t="s">
        <v>24</v>
      </c>
      <c r="E273" s="9" t="s">
        <v>7</v>
      </c>
      <c r="F273" s="19">
        <v>66969.37</v>
      </c>
      <c r="G273" s="19">
        <v>21527.637200000001</v>
      </c>
    </row>
    <row r="274" spans="1:7" x14ac:dyDescent="0.25">
      <c r="A274" s="11" t="s">
        <v>22</v>
      </c>
      <c r="B274" s="11" t="s">
        <v>86</v>
      </c>
      <c r="C274" s="11" t="s">
        <v>23</v>
      </c>
      <c r="D274" s="9" t="s">
        <v>24</v>
      </c>
      <c r="E274" s="9" t="s">
        <v>7</v>
      </c>
      <c r="F274" s="19">
        <v>73517.55</v>
      </c>
      <c r="G274" s="19">
        <v>27382.312099999999</v>
      </c>
    </row>
    <row r="275" spans="1:7" x14ac:dyDescent="0.25">
      <c r="A275" s="11" t="s">
        <v>22</v>
      </c>
      <c r="B275" s="11" t="s">
        <v>87</v>
      </c>
      <c r="C275" s="11" t="s">
        <v>23</v>
      </c>
      <c r="D275" s="9" t="s">
        <v>24</v>
      </c>
      <c r="E275" s="9" t="s">
        <v>7</v>
      </c>
      <c r="F275" s="19">
        <v>71862.350000000006</v>
      </c>
      <c r="G275" s="19">
        <v>26584.271499999999</v>
      </c>
    </row>
    <row r="276" spans="1:7" x14ac:dyDescent="0.25">
      <c r="A276" s="11" t="s">
        <v>22</v>
      </c>
      <c r="B276" s="11" t="s">
        <v>88</v>
      </c>
      <c r="C276" s="11" t="s">
        <v>23</v>
      </c>
      <c r="D276" s="9" t="s">
        <v>24</v>
      </c>
      <c r="E276" s="9" t="s">
        <v>7</v>
      </c>
      <c r="F276" s="19">
        <v>91136.28</v>
      </c>
      <c r="G276" s="19">
        <v>33027.512600000002</v>
      </c>
    </row>
    <row r="277" spans="1:7" x14ac:dyDescent="0.25">
      <c r="A277" s="11" t="s">
        <v>22</v>
      </c>
      <c r="B277" s="11" t="s">
        <v>89</v>
      </c>
      <c r="C277" s="11" t="s">
        <v>23</v>
      </c>
      <c r="D277" s="9" t="s">
        <v>24</v>
      </c>
      <c r="E277" s="9" t="s">
        <v>7</v>
      </c>
      <c r="F277" s="19">
        <v>71733.91</v>
      </c>
      <c r="G277" s="19">
        <v>25713.557799999999</v>
      </c>
    </row>
    <row r="278" spans="1:7" x14ac:dyDescent="0.25">
      <c r="A278" s="11" t="s">
        <v>22</v>
      </c>
      <c r="B278" s="11" t="s">
        <v>90</v>
      </c>
      <c r="C278" s="11" t="s">
        <v>23</v>
      </c>
      <c r="D278" s="9" t="s">
        <v>24</v>
      </c>
      <c r="E278" s="9" t="s">
        <v>7</v>
      </c>
      <c r="F278" s="19">
        <v>78893.66</v>
      </c>
      <c r="G278" s="19">
        <v>26084.817500000001</v>
      </c>
    </row>
    <row r="279" spans="1:7" x14ac:dyDescent="0.25">
      <c r="A279" s="11" t="s">
        <v>22</v>
      </c>
      <c r="B279" s="11" t="s">
        <v>91</v>
      </c>
      <c r="C279" s="11" t="s">
        <v>23</v>
      </c>
      <c r="D279" s="9" t="s">
        <v>24</v>
      </c>
      <c r="E279" s="9" t="s">
        <v>7</v>
      </c>
      <c r="F279" s="19">
        <v>85046.24</v>
      </c>
      <c r="G279" s="19">
        <v>28579.535800000001</v>
      </c>
    </row>
    <row r="280" spans="1:7" x14ac:dyDescent="0.25">
      <c r="A280" s="11" t="s">
        <v>22</v>
      </c>
      <c r="B280" s="11" t="s">
        <v>92</v>
      </c>
      <c r="C280" s="11" t="s">
        <v>23</v>
      </c>
      <c r="D280" s="9" t="s">
        <v>24</v>
      </c>
      <c r="E280" s="9" t="s">
        <v>7</v>
      </c>
      <c r="F280" s="19">
        <v>68991.5</v>
      </c>
      <c r="G280" s="19">
        <v>24022.465899999999</v>
      </c>
    </row>
    <row r="281" spans="1:7" x14ac:dyDescent="0.25">
      <c r="A281" s="11" t="s">
        <v>22</v>
      </c>
      <c r="B281" s="11" t="s">
        <v>93</v>
      </c>
      <c r="C281" s="11" t="s">
        <v>23</v>
      </c>
      <c r="D281" s="9" t="s">
        <v>24</v>
      </c>
      <c r="E281" s="9" t="s">
        <v>7</v>
      </c>
      <c r="F281" s="19">
        <v>62910.64</v>
      </c>
      <c r="G281" s="19">
        <v>24422.549299999999</v>
      </c>
    </row>
    <row r="282" spans="1:7" x14ac:dyDescent="0.25">
      <c r="A282" s="11" t="s">
        <v>22</v>
      </c>
      <c r="B282" s="11" t="s">
        <v>94</v>
      </c>
      <c r="C282" s="11" t="s">
        <v>23</v>
      </c>
      <c r="D282" s="9" t="s">
        <v>24</v>
      </c>
      <c r="E282" s="9" t="s">
        <v>7</v>
      </c>
      <c r="F282" s="19">
        <v>70746.94</v>
      </c>
      <c r="G282" s="19">
        <v>25407.670999999998</v>
      </c>
    </row>
    <row r="283" spans="1:7" x14ac:dyDescent="0.25">
      <c r="A283" s="11" t="s">
        <v>22</v>
      </c>
      <c r="B283" s="11" t="s">
        <v>31</v>
      </c>
      <c r="C283" s="11" t="s">
        <v>23</v>
      </c>
      <c r="D283" s="9" t="s">
        <v>24</v>
      </c>
      <c r="E283" s="9" t="s">
        <v>7</v>
      </c>
      <c r="F283" s="19">
        <v>63274.43</v>
      </c>
      <c r="G283" s="19">
        <v>25518.502799999998</v>
      </c>
    </row>
    <row r="284" spans="1:7" x14ac:dyDescent="0.25">
      <c r="A284" s="11" t="s">
        <v>22</v>
      </c>
      <c r="B284" s="11" t="s">
        <v>95</v>
      </c>
      <c r="C284" s="11" t="s">
        <v>23</v>
      </c>
      <c r="D284" s="9" t="s">
        <v>24</v>
      </c>
      <c r="E284" s="9" t="s">
        <v>7</v>
      </c>
      <c r="F284" s="19">
        <v>73603.31</v>
      </c>
      <c r="G284" s="19">
        <v>27468.178</v>
      </c>
    </row>
    <row r="285" spans="1:7" x14ac:dyDescent="0.25">
      <c r="A285" s="11" t="s">
        <v>22</v>
      </c>
      <c r="B285" s="11" t="s">
        <v>96</v>
      </c>
      <c r="C285" s="11" t="s">
        <v>23</v>
      </c>
      <c r="D285" s="9" t="s">
        <v>24</v>
      </c>
      <c r="E285" s="9" t="s">
        <v>7</v>
      </c>
      <c r="F285" s="19">
        <v>80285.55</v>
      </c>
      <c r="G285" s="19">
        <v>28402.797699999999</v>
      </c>
    </row>
    <row r="286" spans="1:7" x14ac:dyDescent="0.25">
      <c r="A286" s="11" t="s">
        <v>22</v>
      </c>
      <c r="B286" s="11" t="s">
        <v>97</v>
      </c>
      <c r="C286" s="11" t="s">
        <v>23</v>
      </c>
      <c r="D286" s="9" t="s">
        <v>24</v>
      </c>
      <c r="E286" s="9" t="s">
        <v>7</v>
      </c>
      <c r="F286" s="19">
        <v>71299.08</v>
      </c>
      <c r="G286" s="19">
        <v>25433.885600000001</v>
      </c>
    </row>
    <row r="287" spans="1:7" x14ac:dyDescent="0.25">
      <c r="A287" s="11" t="s">
        <v>22</v>
      </c>
      <c r="B287" s="11" t="s">
        <v>98</v>
      </c>
      <c r="C287" s="11" t="s">
        <v>23</v>
      </c>
      <c r="D287" s="9" t="s">
        <v>24</v>
      </c>
      <c r="E287" s="9" t="s">
        <v>7</v>
      </c>
      <c r="F287" s="19">
        <v>95223.46</v>
      </c>
      <c r="G287" s="19">
        <v>37645.149899999997</v>
      </c>
    </row>
    <row r="288" spans="1:7" x14ac:dyDescent="0.25">
      <c r="A288" s="11" t="s">
        <v>22</v>
      </c>
      <c r="B288" s="11" t="s">
        <v>99</v>
      </c>
      <c r="C288" s="11" t="s">
        <v>23</v>
      </c>
      <c r="D288" s="9" t="s">
        <v>24</v>
      </c>
      <c r="E288" s="9" t="s">
        <v>7</v>
      </c>
      <c r="F288" s="19">
        <v>100845.1</v>
      </c>
      <c r="G288" s="19">
        <v>38641.294999999998</v>
      </c>
    </row>
    <row r="289" spans="1:7" x14ac:dyDescent="0.25">
      <c r="A289" s="11" t="s">
        <v>22</v>
      </c>
      <c r="B289" s="11" t="s">
        <v>33</v>
      </c>
      <c r="C289" s="11" t="s">
        <v>23</v>
      </c>
      <c r="D289" s="9" t="s">
        <v>24</v>
      </c>
      <c r="E289" s="9" t="s">
        <v>7</v>
      </c>
      <c r="F289" s="19">
        <v>122257.41</v>
      </c>
      <c r="G289" s="19">
        <v>41264.4473</v>
      </c>
    </row>
    <row r="290" spans="1:7" x14ac:dyDescent="0.25">
      <c r="A290" s="11" t="s">
        <v>22</v>
      </c>
      <c r="B290" s="11" t="s">
        <v>100</v>
      </c>
      <c r="C290" s="11" t="s">
        <v>23</v>
      </c>
      <c r="D290" s="9" t="s">
        <v>24</v>
      </c>
      <c r="E290" s="9" t="s">
        <v>7</v>
      </c>
      <c r="F290" s="19">
        <v>97647.27</v>
      </c>
      <c r="G290" s="19">
        <v>37630.482900000003</v>
      </c>
    </row>
    <row r="291" spans="1:7" x14ac:dyDescent="0.25">
      <c r="A291" s="11" t="s">
        <v>22</v>
      </c>
      <c r="B291" s="11" t="s">
        <v>5</v>
      </c>
      <c r="C291" s="11" t="s">
        <v>23</v>
      </c>
      <c r="D291" s="9" t="s">
        <v>24</v>
      </c>
      <c r="E291" s="9" t="s">
        <v>7</v>
      </c>
      <c r="F291" s="19">
        <v>105494.71</v>
      </c>
      <c r="G291" s="19">
        <v>37185.824500000002</v>
      </c>
    </row>
    <row r="292" spans="1:7" x14ac:dyDescent="0.25">
      <c r="A292" s="11" t="s">
        <v>22</v>
      </c>
      <c r="B292" s="11" t="s">
        <v>101</v>
      </c>
      <c r="C292" s="11" t="s">
        <v>23</v>
      </c>
      <c r="D292" s="9" t="s">
        <v>24</v>
      </c>
      <c r="E292" s="9" t="s">
        <v>7</v>
      </c>
      <c r="F292" s="19">
        <v>100505.35</v>
      </c>
      <c r="G292" s="19">
        <v>36284.976600000002</v>
      </c>
    </row>
    <row r="293" spans="1:7" x14ac:dyDescent="0.25">
      <c r="A293" s="11" t="s">
        <v>22</v>
      </c>
      <c r="B293" s="11" t="s">
        <v>102</v>
      </c>
      <c r="C293" s="11" t="s">
        <v>23</v>
      </c>
      <c r="D293" s="9" t="s">
        <v>24</v>
      </c>
      <c r="E293" s="9" t="s">
        <v>7</v>
      </c>
      <c r="F293" s="19">
        <v>84609.88</v>
      </c>
      <c r="G293" s="19">
        <v>32324.971000000001</v>
      </c>
    </row>
    <row r="294" spans="1:7" x14ac:dyDescent="0.25">
      <c r="A294" s="11" t="s">
        <v>22</v>
      </c>
      <c r="B294" s="11" t="s">
        <v>103</v>
      </c>
      <c r="C294" s="11" t="s">
        <v>23</v>
      </c>
      <c r="D294" s="9" t="s">
        <v>24</v>
      </c>
      <c r="E294" s="9" t="s">
        <v>7</v>
      </c>
      <c r="F294" s="19">
        <v>114238.21</v>
      </c>
      <c r="G294" s="19">
        <v>46844.723400000003</v>
      </c>
    </row>
    <row r="295" spans="1:7" x14ac:dyDescent="0.25">
      <c r="A295" s="11" t="s">
        <v>22</v>
      </c>
      <c r="B295" s="11" t="s">
        <v>104</v>
      </c>
      <c r="C295" s="11" t="s">
        <v>23</v>
      </c>
      <c r="D295" s="9" t="s">
        <v>24</v>
      </c>
      <c r="E295" s="9" t="s">
        <v>7</v>
      </c>
      <c r="F295" s="19">
        <v>99100.56</v>
      </c>
      <c r="G295" s="19">
        <v>36342.2696</v>
      </c>
    </row>
    <row r="296" spans="1:7" x14ac:dyDescent="0.25">
      <c r="A296" s="11" t="s">
        <v>22</v>
      </c>
      <c r="B296" s="11" t="s">
        <v>105</v>
      </c>
      <c r="C296" s="11" t="s">
        <v>23</v>
      </c>
      <c r="D296" s="9" t="s">
        <v>24</v>
      </c>
      <c r="E296" s="9" t="s">
        <v>7</v>
      </c>
      <c r="F296" s="19">
        <v>85025.3</v>
      </c>
      <c r="G296" s="19">
        <v>32622.2032</v>
      </c>
    </row>
    <row r="297" spans="1:7" x14ac:dyDescent="0.25">
      <c r="A297" s="11" t="s">
        <v>22</v>
      </c>
      <c r="B297" s="11" t="s">
        <v>106</v>
      </c>
      <c r="C297" s="11" t="s">
        <v>23</v>
      </c>
      <c r="D297" s="9" t="s">
        <v>24</v>
      </c>
      <c r="E297" s="9" t="s">
        <v>7</v>
      </c>
      <c r="F297" s="19">
        <v>122204.98</v>
      </c>
      <c r="G297" s="19">
        <v>40366.475100000003</v>
      </c>
    </row>
    <row r="298" spans="1:7" x14ac:dyDescent="0.25">
      <c r="A298" s="11" t="s">
        <v>22</v>
      </c>
      <c r="B298" s="11" t="s">
        <v>107</v>
      </c>
      <c r="C298" s="11" t="s">
        <v>23</v>
      </c>
      <c r="D298" s="9" t="s">
        <v>24</v>
      </c>
      <c r="E298" s="9" t="s">
        <v>7</v>
      </c>
      <c r="F298" s="19">
        <v>89866.68</v>
      </c>
      <c r="G298" s="19">
        <v>32618.351999999999</v>
      </c>
    </row>
    <row r="299" spans="1:7" x14ac:dyDescent="0.25">
      <c r="A299" s="11" t="s">
        <v>22</v>
      </c>
      <c r="B299" s="11" t="s">
        <v>108</v>
      </c>
      <c r="C299" s="11" t="s">
        <v>23</v>
      </c>
      <c r="D299" s="9" t="s">
        <v>24</v>
      </c>
      <c r="E299" s="9" t="s">
        <v>7</v>
      </c>
      <c r="F299" s="19">
        <v>95927.65</v>
      </c>
      <c r="G299" s="19">
        <v>33859.109799999998</v>
      </c>
    </row>
    <row r="300" spans="1:7" x14ac:dyDescent="0.25">
      <c r="A300" s="11" t="s">
        <v>22</v>
      </c>
      <c r="B300" s="11" t="s">
        <v>109</v>
      </c>
      <c r="C300" s="11" t="s">
        <v>23</v>
      </c>
      <c r="D300" s="9" t="s">
        <v>24</v>
      </c>
      <c r="E300" s="9" t="s">
        <v>7</v>
      </c>
      <c r="F300" s="19">
        <v>111019.92</v>
      </c>
      <c r="G300" s="19">
        <v>37761.205999999998</v>
      </c>
    </row>
    <row r="301" spans="1:7" x14ac:dyDescent="0.25">
      <c r="A301" s="11" t="s">
        <v>22</v>
      </c>
      <c r="B301" s="11" t="s">
        <v>110</v>
      </c>
      <c r="C301" s="11" t="s">
        <v>23</v>
      </c>
      <c r="D301" s="9" t="s">
        <v>24</v>
      </c>
      <c r="E301" s="9" t="s">
        <v>7</v>
      </c>
      <c r="F301" s="19">
        <v>118258.86</v>
      </c>
      <c r="G301" s="19">
        <v>39625.4565</v>
      </c>
    </row>
    <row r="302" spans="1:7" x14ac:dyDescent="0.25">
      <c r="A302" s="11" t="s">
        <v>22</v>
      </c>
      <c r="B302" s="11" t="s">
        <v>111</v>
      </c>
      <c r="C302" s="11" t="s">
        <v>23</v>
      </c>
      <c r="D302" s="9" t="s">
        <v>24</v>
      </c>
      <c r="E302" s="9" t="s">
        <v>7</v>
      </c>
      <c r="F302" s="19">
        <v>103412.5</v>
      </c>
      <c r="G302" s="19">
        <v>37488.698900000003</v>
      </c>
    </row>
    <row r="303" spans="1:7" x14ac:dyDescent="0.25">
      <c r="A303" s="11" t="s">
        <v>22</v>
      </c>
      <c r="B303" s="11" t="s">
        <v>112</v>
      </c>
      <c r="C303" s="11" t="s">
        <v>23</v>
      </c>
      <c r="D303" s="9" t="s">
        <v>24</v>
      </c>
      <c r="E303" s="9" t="s">
        <v>7</v>
      </c>
      <c r="F303" s="19">
        <v>112481.4</v>
      </c>
      <c r="G303" s="19">
        <v>38044.901899999997</v>
      </c>
    </row>
    <row r="304" spans="1:7" x14ac:dyDescent="0.25">
      <c r="A304" s="11" t="s">
        <v>22</v>
      </c>
      <c r="B304" s="11" t="s">
        <v>113</v>
      </c>
      <c r="C304" s="11" t="s">
        <v>23</v>
      </c>
      <c r="D304" s="9" t="s">
        <v>24</v>
      </c>
      <c r="E304" s="9" t="s">
        <v>7</v>
      </c>
      <c r="F304" s="19">
        <v>114749.54</v>
      </c>
      <c r="G304" s="19">
        <v>39931.025099999999</v>
      </c>
    </row>
    <row r="305" spans="1:7" x14ac:dyDescent="0.25">
      <c r="A305" s="11" t="s">
        <v>22</v>
      </c>
      <c r="B305" s="11" t="s">
        <v>50</v>
      </c>
      <c r="C305" s="11" t="s">
        <v>23</v>
      </c>
      <c r="D305" s="9" t="s">
        <v>24</v>
      </c>
      <c r="E305" s="9" t="s">
        <v>7</v>
      </c>
      <c r="F305" s="19">
        <v>73764.08</v>
      </c>
      <c r="G305" s="19">
        <v>29644.831399999999</v>
      </c>
    </row>
    <row r="306" spans="1:7" x14ac:dyDescent="0.25">
      <c r="A306" s="11" t="s">
        <v>22</v>
      </c>
      <c r="B306" s="11" t="s">
        <v>43</v>
      </c>
      <c r="C306" s="11" t="s">
        <v>23</v>
      </c>
      <c r="D306" s="9" t="s">
        <v>24</v>
      </c>
      <c r="E306" s="9" t="s">
        <v>7</v>
      </c>
      <c r="F306" s="19">
        <v>100031.76</v>
      </c>
      <c r="G306" s="19">
        <v>44653.811500000003</v>
      </c>
    </row>
    <row r="307" spans="1:7" x14ac:dyDescent="0.25">
      <c r="A307" s="11" t="s">
        <v>22</v>
      </c>
      <c r="B307" s="11" t="s">
        <v>60</v>
      </c>
      <c r="C307" s="11" t="s">
        <v>23</v>
      </c>
      <c r="D307" s="9" t="s">
        <v>24</v>
      </c>
      <c r="E307" s="9" t="s">
        <v>7</v>
      </c>
      <c r="F307" s="19">
        <v>108491.65</v>
      </c>
      <c r="G307" s="19">
        <v>43306.3995</v>
      </c>
    </row>
    <row r="308" spans="1:7" x14ac:dyDescent="0.25">
      <c r="A308" s="11" t="s">
        <v>22</v>
      </c>
      <c r="B308" s="11" t="s">
        <v>63</v>
      </c>
      <c r="C308" s="11" t="s">
        <v>23</v>
      </c>
      <c r="D308" s="9" t="s">
        <v>24</v>
      </c>
      <c r="E308" s="9" t="s">
        <v>7</v>
      </c>
      <c r="F308" s="19">
        <v>97181.47</v>
      </c>
      <c r="G308" s="19">
        <v>39539.21</v>
      </c>
    </row>
    <row r="309" spans="1:7" x14ac:dyDescent="0.25">
      <c r="A309" s="11" t="s">
        <v>22</v>
      </c>
      <c r="B309" s="11" t="s">
        <v>67</v>
      </c>
      <c r="C309" s="11" t="s">
        <v>23</v>
      </c>
      <c r="D309" s="9" t="s">
        <v>24</v>
      </c>
      <c r="E309" s="9" t="s">
        <v>7</v>
      </c>
      <c r="F309" s="19">
        <v>124195.43</v>
      </c>
      <c r="G309" s="19">
        <v>46958.3508</v>
      </c>
    </row>
    <row r="310" spans="1:7" x14ac:dyDescent="0.25">
      <c r="A310" s="11" t="s">
        <v>22</v>
      </c>
      <c r="B310" s="11" t="s">
        <v>114</v>
      </c>
      <c r="C310" s="11" t="s">
        <v>23</v>
      </c>
      <c r="D310" s="9" t="s">
        <v>24</v>
      </c>
      <c r="E310" s="9" t="s">
        <v>7</v>
      </c>
      <c r="F310" s="19">
        <v>89104.76</v>
      </c>
      <c r="G310" s="19">
        <v>37145.539700000001</v>
      </c>
    </row>
    <row r="311" spans="1:7" x14ac:dyDescent="0.25">
      <c r="A311" s="11" t="s">
        <v>22</v>
      </c>
      <c r="B311" s="11" t="s">
        <v>115</v>
      </c>
      <c r="C311" s="11" t="s">
        <v>23</v>
      </c>
      <c r="D311" s="9" t="s">
        <v>24</v>
      </c>
      <c r="E311" s="9" t="s">
        <v>7</v>
      </c>
      <c r="F311" s="19">
        <v>42530.81</v>
      </c>
      <c r="G311" s="19">
        <v>17997.329399999999</v>
      </c>
    </row>
    <row r="312" spans="1:7" x14ac:dyDescent="0.25">
      <c r="A312" s="11" t="s">
        <v>25</v>
      </c>
      <c r="B312" s="11" t="s">
        <v>27</v>
      </c>
      <c r="C312" s="11" t="s">
        <v>23</v>
      </c>
      <c r="D312" s="9" t="s">
        <v>6</v>
      </c>
      <c r="E312" s="9" t="s">
        <v>7</v>
      </c>
      <c r="F312" s="19">
        <v>126660.05</v>
      </c>
      <c r="G312" s="19">
        <v>51266.015299999999</v>
      </c>
    </row>
    <row r="313" spans="1:7" x14ac:dyDescent="0.25">
      <c r="A313" s="11" t="s">
        <v>25</v>
      </c>
      <c r="B313" s="11" t="s">
        <v>81</v>
      </c>
      <c r="C313" s="11" t="s">
        <v>23</v>
      </c>
      <c r="D313" s="9" t="s">
        <v>6</v>
      </c>
      <c r="E313" s="9" t="s">
        <v>7</v>
      </c>
      <c r="F313" s="19">
        <v>103024.74</v>
      </c>
      <c r="G313" s="19">
        <v>43384.375699999997</v>
      </c>
    </row>
    <row r="314" spans="1:7" x14ac:dyDescent="0.25">
      <c r="A314" s="11" t="s">
        <v>25</v>
      </c>
      <c r="B314" s="11" t="s">
        <v>82</v>
      </c>
      <c r="C314" s="11" t="s">
        <v>23</v>
      </c>
      <c r="D314" s="9" t="s">
        <v>6</v>
      </c>
      <c r="E314" s="9" t="s">
        <v>7</v>
      </c>
      <c r="F314" s="19">
        <v>169531.78</v>
      </c>
      <c r="G314" s="19">
        <v>69337.879499999995</v>
      </c>
    </row>
    <row r="315" spans="1:7" x14ac:dyDescent="0.25">
      <c r="A315" s="11" t="s">
        <v>25</v>
      </c>
      <c r="B315" s="11" t="s">
        <v>83</v>
      </c>
      <c r="C315" s="11" t="s">
        <v>23</v>
      </c>
      <c r="D315" s="9" t="s">
        <v>6</v>
      </c>
      <c r="E315" s="9" t="s">
        <v>7</v>
      </c>
      <c r="F315" s="19">
        <v>170169.83</v>
      </c>
      <c r="G315" s="19">
        <v>68601.217900000003</v>
      </c>
    </row>
    <row r="316" spans="1:7" x14ac:dyDescent="0.25">
      <c r="A316" s="11" t="s">
        <v>25</v>
      </c>
      <c r="B316" s="11" t="s">
        <v>84</v>
      </c>
      <c r="C316" s="11" t="s">
        <v>23</v>
      </c>
      <c r="D316" s="9" t="s">
        <v>6</v>
      </c>
      <c r="E316" s="9" t="s">
        <v>7</v>
      </c>
      <c r="F316" s="19">
        <v>158407.56</v>
      </c>
      <c r="G316" s="19">
        <v>59681.598899999997</v>
      </c>
    </row>
    <row r="317" spans="1:7" x14ac:dyDescent="0.25">
      <c r="A317" s="11" t="s">
        <v>25</v>
      </c>
      <c r="B317" s="11" t="s">
        <v>85</v>
      </c>
      <c r="C317" s="11" t="s">
        <v>23</v>
      </c>
      <c r="D317" s="9" t="s">
        <v>6</v>
      </c>
      <c r="E317" s="9" t="s">
        <v>7</v>
      </c>
      <c r="F317" s="19">
        <v>147669.54999999999</v>
      </c>
      <c r="G317" s="19">
        <v>52086.233899999999</v>
      </c>
    </row>
    <row r="318" spans="1:7" x14ac:dyDescent="0.25">
      <c r="A318" s="11" t="s">
        <v>25</v>
      </c>
      <c r="B318" s="11" t="s">
        <v>86</v>
      </c>
      <c r="C318" s="11" t="s">
        <v>23</v>
      </c>
      <c r="D318" s="9" t="s">
        <v>6</v>
      </c>
      <c r="E318" s="9" t="s">
        <v>7</v>
      </c>
      <c r="F318" s="19">
        <v>147752.57</v>
      </c>
      <c r="G318" s="19">
        <v>54893.542000000001</v>
      </c>
    </row>
    <row r="319" spans="1:7" x14ac:dyDescent="0.25">
      <c r="A319" s="11" t="s">
        <v>25</v>
      </c>
      <c r="B319" s="11" t="s">
        <v>87</v>
      </c>
      <c r="C319" s="11" t="s">
        <v>23</v>
      </c>
      <c r="D319" s="9" t="s">
        <v>6</v>
      </c>
      <c r="E319" s="9" t="s">
        <v>7</v>
      </c>
      <c r="F319" s="19">
        <v>161327.37</v>
      </c>
      <c r="G319" s="19">
        <v>62626.273800000003</v>
      </c>
    </row>
    <row r="320" spans="1:7" x14ac:dyDescent="0.25">
      <c r="A320" s="11" t="s">
        <v>25</v>
      </c>
      <c r="B320" s="11" t="s">
        <v>88</v>
      </c>
      <c r="C320" s="11" t="s">
        <v>23</v>
      </c>
      <c r="D320" s="9" t="s">
        <v>6</v>
      </c>
      <c r="E320" s="9" t="s">
        <v>7</v>
      </c>
      <c r="F320" s="19">
        <v>173469.28</v>
      </c>
      <c r="G320" s="19">
        <v>65763.144100000005</v>
      </c>
    </row>
    <row r="321" spans="1:7" x14ac:dyDescent="0.25">
      <c r="A321" s="11" t="s">
        <v>25</v>
      </c>
      <c r="B321" s="11" t="s">
        <v>89</v>
      </c>
      <c r="C321" s="11" t="s">
        <v>23</v>
      </c>
      <c r="D321" s="9" t="s">
        <v>6</v>
      </c>
      <c r="E321" s="9" t="s">
        <v>7</v>
      </c>
      <c r="F321" s="19">
        <v>175289.16</v>
      </c>
      <c r="G321" s="19">
        <v>67741.605899999995</v>
      </c>
    </row>
    <row r="322" spans="1:7" x14ac:dyDescent="0.25">
      <c r="A322" s="11" t="s">
        <v>25</v>
      </c>
      <c r="B322" s="11" t="s">
        <v>90</v>
      </c>
      <c r="C322" s="11" t="s">
        <v>23</v>
      </c>
      <c r="D322" s="9" t="s">
        <v>6</v>
      </c>
      <c r="E322" s="9" t="s">
        <v>7</v>
      </c>
      <c r="F322" s="19">
        <v>174886.02</v>
      </c>
      <c r="G322" s="19">
        <v>68641.903099999996</v>
      </c>
    </row>
    <row r="323" spans="1:7" x14ac:dyDescent="0.25">
      <c r="A323" s="11" t="s">
        <v>25</v>
      </c>
      <c r="B323" s="11" t="s">
        <v>91</v>
      </c>
      <c r="C323" s="11" t="s">
        <v>23</v>
      </c>
      <c r="D323" s="9" t="s">
        <v>6</v>
      </c>
      <c r="E323" s="9" t="s">
        <v>7</v>
      </c>
      <c r="F323" s="19">
        <v>192318.46</v>
      </c>
      <c r="G323" s="19">
        <v>73330.9182</v>
      </c>
    </row>
    <row r="324" spans="1:7" x14ac:dyDescent="0.25">
      <c r="A324" s="11" t="s">
        <v>25</v>
      </c>
      <c r="B324" s="11" t="s">
        <v>92</v>
      </c>
      <c r="C324" s="11" t="s">
        <v>23</v>
      </c>
      <c r="D324" s="9" t="s">
        <v>6</v>
      </c>
      <c r="E324" s="9" t="s">
        <v>7</v>
      </c>
      <c r="F324" s="19">
        <v>173828.61</v>
      </c>
      <c r="G324" s="19">
        <v>64976.840400000001</v>
      </c>
    </row>
    <row r="325" spans="1:7" x14ac:dyDescent="0.25">
      <c r="A325" s="11" t="s">
        <v>25</v>
      </c>
      <c r="B325" s="11" t="s">
        <v>93</v>
      </c>
      <c r="C325" s="11" t="s">
        <v>23</v>
      </c>
      <c r="D325" s="9" t="s">
        <v>6</v>
      </c>
      <c r="E325" s="9" t="s">
        <v>7</v>
      </c>
      <c r="F325" s="19">
        <v>162852.99</v>
      </c>
      <c r="G325" s="19">
        <v>66580.959400000007</v>
      </c>
    </row>
    <row r="326" spans="1:7" x14ac:dyDescent="0.25">
      <c r="A326" s="11" t="s">
        <v>25</v>
      </c>
      <c r="B326" s="11" t="s">
        <v>94</v>
      </c>
      <c r="C326" s="11" t="s">
        <v>23</v>
      </c>
      <c r="D326" s="9" t="s">
        <v>6</v>
      </c>
      <c r="E326" s="9" t="s">
        <v>7</v>
      </c>
      <c r="F326" s="19">
        <v>222752.72</v>
      </c>
      <c r="G326" s="19">
        <v>93127.902600000001</v>
      </c>
    </row>
    <row r="327" spans="1:7" x14ac:dyDescent="0.25">
      <c r="A327" s="11" t="s">
        <v>25</v>
      </c>
      <c r="B327" s="11" t="s">
        <v>31</v>
      </c>
      <c r="C327" s="11" t="s">
        <v>23</v>
      </c>
      <c r="D327" s="9" t="s">
        <v>6</v>
      </c>
      <c r="E327" s="9" t="s">
        <v>7</v>
      </c>
      <c r="F327" s="19">
        <v>207950.61</v>
      </c>
      <c r="G327" s="19">
        <v>89818.775899999993</v>
      </c>
    </row>
    <row r="328" spans="1:7" x14ac:dyDescent="0.25">
      <c r="A328" s="11" t="s">
        <v>25</v>
      </c>
      <c r="B328" s="11" t="s">
        <v>95</v>
      </c>
      <c r="C328" s="11" t="s">
        <v>23</v>
      </c>
      <c r="D328" s="9" t="s">
        <v>6</v>
      </c>
      <c r="E328" s="9" t="s">
        <v>7</v>
      </c>
      <c r="F328" s="19">
        <v>187422.01</v>
      </c>
      <c r="G328" s="19">
        <v>75307.196899999995</v>
      </c>
    </row>
    <row r="329" spans="1:7" x14ac:dyDescent="0.25">
      <c r="A329" s="11" t="s">
        <v>25</v>
      </c>
      <c r="B329" s="11" t="s">
        <v>96</v>
      </c>
      <c r="C329" s="11" t="s">
        <v>23</v>
      </c>
      <c r="D329" s="9" t="s">
        <v>6</v>
      </c>
      <c r="E329" s="9" t="s">
        <v>7</v>
      </c>
      <c r="F329" s="19">
        <v>224890.92</v>
      </c>
      <c r="G329" s="19">
        <v>84973.806899999996</v>
      </c>
    </row>
    <row r="330" spans="1:7" x14ac:dyDescent="0.25">
      <c r="A330" s="11" t="s">
        <v>25</v>
      </c>
      <c r="B330" s="11" t="s">
        <v>97</v>
      </c>
      <c r="C330" s="11" t="s">
        <v>23</v>
      </c>
      <c r="D330" s="9" t="s">
        <v>6</v>
      </c>
      <c r="E330" s="9" t="s">
        <v>7</v>
      </c>
      <c r="F330" s="19">
        <v>205840.69</v>
      </c>
      <c r="G330" s="19">
        <v>83269.430399999997</v>
      </c>
    </row>
    <row r="331" spans="1:7" x14ac:dyDescent="0.25">
      <c r="A331" s="11" t="s">
        <v>25</v>
      </c>
      <c r="B331" s="11" t="s">
        <v>98</v>
      </c>
      <c r="C331" s="11" t="s">
        <v>23</v>
      </c>
      <c r="D331" s="9" t="s">
        <v>6</v>
      </c>
      <c r="E331" s="9" t="s">
        <v>7</v>
      </c>
      <c r="F331" s="19">
        <v>215749.61</v>
      </c>
      <c r="G331" s="19">
        <v>85937.375199999995</v>
      </c>
    </row>
    <row r="332" spans="1:7" x14ac:dyDescent="0.25">
      <c r="A332" s="11" t="s">
        <v>25</v>
      </c>
      <c r="B332" s="11" t="s">
        <v>99</v>
      </c>
      <c r="C332" s="11" t="s">
        <v>23</v>
      </c>
      <c r="D332" s="9" t="s">
        <v>6</v>
      </c>
      <c r="E332" s="9" t="s">
        <v>7</v>
      </c>
      <c r="F332" s="19">
        <v>217727.14</v>
      </c>
      <c r="G332" s="19">
        <v>87429.782000000007</v>
      </c>
    </row>
    <row r="333" spans="1:7" x14ac:dyDescent="0.25">
      <c r="A333" s="11" t="s">
        <v>25</v>
      </c>
      <c r="B333" s="11" t="s">
        <v>33</v>
      </c>
      <c r="C333" s="11" t="s">
        <v>23</v>
      </c>
      <c r="D333" s="9" t="s">
        <v>6</v>
      </c>
      <c r="E333" s="9" t="s">
        <v>7</v>
      </c>
      <c r="F333" s="19">
        <v>247677.91</v>
      </c>
      <c r="G333" s="19">
        <v>91808.290800000002</v>
      </c>
    </row>
    <row r="334" spans="1:7" x14ac:dyDescent="0.25">
      <c r="A334" s="11" t="s">
        <v>25</v>
      </c>
      <c r="B334" s="11" t="s">
        <v>100</v>
      </c>
      <c r="C334" s="11" t="s">
        <v>23</v>
      </c>
      <c r="D334" s="9" t="s">
        <v>6</v>
      </c>
      <c r="E334" s="9" t="s">
        <v>7</v>
      </c>
      <c r="F334" s="19">
        <v>273439.69</v>
      </c>
      <c r="G334" s="19">
        <v>87960.140199999994</v>
      </c>
    </row>
    <row r="335" spans="1:7" x14ac:dyDescent="0.25">
      <c r="A335" s="11" t="s">
        <v>25</v>
      </c>
      <c r="B335" s="11" t="s">
        <v>5</v>
      </c>
      <c r="C335" s="11" t="s">
        <v>23</v>
      </c>
      <c r="D335" s="9" t="s">
        <v>6</v>
      </c>
      <c r="E335" s="9" t="s">
        <v>7</v>
      </c>
      <c r="F335" s="19">
        <v>249525.27</v>
      </c>
      <c r="G335" s="19">
        <v>94552.818499999994</v>
      </c>
    </row>
    <row r="336" spans="1:7" x14ac:dyDescent="0.25">
      <c r="A336" s="11" t="s">
        <v>25</v>
      </c>
      <c r="B336" s="11" t="s">
        <v>101</v>
      </c>
      <c r="C336" s="11" t="s">
        <v>23</v>
      </c>
      <c r="D336" s="9" t="s">
        <v>6</v>
      </c>
      <c r="E336" s="9" t="s">
        <v>7</v>
      </c>
      <c r="F336" s="19">
        <v>248870.37</v>
      </c>
      <c r="G336" s="19">
        <v>92535.67</v>
      </c>
    </row>
    <row r="337" spans="1:7" x14ac:dyDescent="0.25">
      <c r="A337" s="11" t="s">
        <v>25</v>
      </c>
      <c r="B337" s="11" t="s">
        <v>102</v>
      </c>
      <c r="C337" s="11" t="s">
        <v>23</v>
      </c>
      <c r="D337" s="9" t="s">
        <v>6</v>
      </c>
      <c r="E337" s="9" t="s">
        <v>7</v>
      </c>
      <c r="F337" s="19">
        <v>215842.11</v>
      </c>
      <c r="G337" s="19">
        <v>83793.884000000005</v>
      </c>
    </row>
    <row r="338" spans="1:7" x14ac:dyDescent="0.25">
      <c r="A338" s="11" t="s">
        <v>25</v>
      </c>
      <c r="B338" s="11" t="s">
        <v>103</v>
      </c>
      <c r="C338" s="11" t="s">
        <v>23</v>
      </c>
      <c r="D338" s="9" t="s">
        <v>6</v>
      </c>
      <c r="E338" s="9" t="s">
        <v>7</v>
      </c>
      <c r="F338" s="19">
        <v>294158.59999999998</v>
      </c>
      <c r="G338" s="19">
        <v>115772.9244</v>
      </c>
    </row>
    <row r="339" spans="1:7" x14ac:dyDescent="0.25">
      <c r="A339" s="11" t="s">
        <v>25</v>
      </c>
      <c r="B339" s="11" t="s">
        <v>104</v>
      </c>
      <c r="C339" s="11" t="s">
        <v>23</v>
      </c>
      <c r="D339" s="9" t="s">
        <v>6</v>
      </c>
      <c r="E339" s="9" t="s">
        <v>7</v>
      </c>
      <c r="F339" s="19">
        <v>220322.28</v>
      </c>
      <c r="G339" s="19">
        <v>85658.846600000004</v>
      </c>
    </row>
    <row r="340" spans="1:7" x14ac:dyDescent="0.25">
      <c r="A340" s="11" t="s">
        <v>25</v>
      </c>
      <c r="B340" s="11" t="s">
        <v>105</v>
      </c>
      <c r="C340" s="11" t="s">
        <v>23</v>
      </c>
      <c r="D340" s="9" t="s">
        <v>6</v>
      </c>
      <c r="E340" s="9" t="s">
        <v>7</v>
      </c>
      <c r="F340" s="19">
        <v>220846.45</v>
      </c>
      <c r="G340" s="19">
        <v>83109.517600000006</v>
      </c>
    </row>
    <row r="341" spans="1:7" x14ac:dyDescent="0.25">
      <c r="A341" s="11" t="s">
        <v>25</v>
      </c>
      <c r="B341" s="11" t="s">
        <v>106</v>
      </c>
      <c r="C341" s="11" t="s">
        <v>23</v>
      </c>
      <c r="D341" s="9" t="s">
        <v>6</v>
      </c>
      <c r="E341" s="9" t="s">
        <v>7</v>
      </c>
      <c r="F341" s="19">
        <v>233785.5</v>
      </c>
      <c r="G341" s="19">
        <v>77654.738500000007</v>
      </c>
    </row>
    <row r="342" spans="1:7" x14ac:dyDescent="0.25">
      <c r="A342" s="11" t="s">
        <v>25</v>
      </c>
      <c r="B342" s="11" t="s">
        <v>107</v>
      </c>
      <c r="C342" s="11" t="s">
        <v>23</v>
      </c>
      <c r="D342" s="9" t="s">
        <v>6</v>
      </c>
      <c r="E342" s="9" t="s">
        <v>7</v>
      </c>
      <c r="F342" s="19">
        <v>226807.96</v>
      </c>
      <c r="G342" s="19">
        <v>79844.675000000003</v>
      </c>
    </row>
    <row r="343" spans="1:7" x14ac:dyDescent="0.25">
      <c r="A343" s="11" t="s">
        <v>25</v>
      </c>
      <c r="B343" s="11" t="s">
        <v>108</v>
      </c>
      <c r="C343" s="11" t="s">
        <v>23</v>
      </c>
      <c r="D343" s="9" t="s">
        <v>6</v>
      </c>
      <c r="E343" s="9" t="s">
        <v>7</v>
      </c>
      <c r="F343" s="19">
        <v>265108.92</v>
      </c>
      <c r="G343" s="19">
        <v>97409.594400000002</v>
      </c>
    </row>
    <row r="344" spans="1:7" x14ac:dyDescent="0.25">
      <c r="A344" s="11" t="s">
        <v>25</v>
      </c>
      <c r="B344" s="11" t="s">
        <v>109</v>
      </c>
      <c r="C344" s="11" t="s">
        <v>23</v>
      </c>
      <c r="D344" s="9" t="s">
        <v>6</v>
      </c>
      <c r="E344" s="9" t="s">
        <v>7</v>
      </c>
      <c r="F344" s="19">
        <v>247499.04</v>
      </c>
      <c r="G344" s="19">
        <v>88336.236000000004</v>
      </c>
    </row>
    <row r="345" spans="1:7" x14ac:dyDescent="0.25">
      <c r="A345" s="11" t="s">
        <v>25</v>
      </c>
      <c r="B345" s="11" t="s">
        <v>110</v>
      </c>
      <c r="C345" s="11" t="s">
        <v>23</v>
      </c>
      <c r="D345" s="9" t="s">
        <v>6</v>
      </c>
      <c r="E345" s="9" t="s">
        <v>7</v>
      </c>
      <c r="F345" s="19">
        <v>293137.78000000003</v>
      </c>
      <c r="G345" s="19">
        <v>102205.2647</v>
      </c>
    </row>
    <row r="346" spans="1:7" x14ac:dyDescent="0.25">
      <c r="A346" s="11" t="s">
        <v>25</v>
      </c>
      <c r="B346" s="11" t="s">
        <v>111</v>
      </c>
      <c r="C346" s="11" t="s">
        <v>23</v>
      </c>
      <c r="D346" s="9" t="s">
        <v>6</v>
      </c>
      <c r="E346" s="9" t="s">
        <v>7</v>
      </c>
      <c r="F346" s="19">
        <v>299432.78999999998</v>
      </c>
      <c r="G346" s="19">
        <v>97701.019199999995</v>
      </c>
    </row>
    <row r="347" spans="1:7" x14ac:dyDescent="0.25">
      <c r="A347" s="11" t="s">
        <v>25</v>
      </c>
      <c r="B347" s="11" t="s">
        <v>112</v>
      </c>
      <c r="C347" s="11" t="s">
        <v>23</v>
      </c>
      <c r="D347" s="9" t="s">
        <v>6</v>
      </c>
      <c r="E347" s="9" t="s">
        <v>7</v>
      </c>
      <c r="F347" s="19">
        <v>281831.65000000002</v>
      </c>
      <c r="G347" s="19">
        <v>91982.598499999993</v>
      </c>
    </row>
    <row r="348" spans="1:7" x14ac:dyDescent="0.25">
      <c r="A348" s="11" t="s">
        <v>25</v>
      </c>
      <c r="B348" s="11" t="s">
        <v>113</v>
      </c>
      <c r="C348" s="11" t="s">
        <v>23</v>
      </c>
      <c r="D348" s="9" t="s">
        <v>6</v>
      </c>
      <c r="E348" s="9" t="s">
        <v>7</v>
      </c>
      <c r="F348" s="19">
        <v>302914.39</v>
      </c>
      <c r="G348" s="19">
        <v>97195.357900000003</v>
      </c>
    </row>
    <row r="349" spans="1:7" x14ac:dyDescent="0.25">
      <c r="A349" s="11" t="s">
        <v>25</v>
      </c>
      <c r="B349" s="11" t="s">
        <v>50</v>
      </c>
      <c r="C349" s="11" t="s">
        <v>23</v>
      </c>
      <c r="D349" s="9" t="s">
        <v>6</v>
      </c>
      <c r="E349" s="9" t="s">
        <v>7</v>
      </c>
      <c r="F349" s="19">
        <v>202019.15</v>
      </c>
      <c r="G349" s="19">
        <v>75702.982999999993</v>
      </c>
    </row>
    <row r="350" spans="1:7" x14ac:dyDescent="0.25">
      <c r="A350" s="11" t="s">
        <v>25</v>
      </c>
      <c r="B350" s="11" t="s">
        <v>43</v>
      </c>
      <c r="C350" s="11" t="s">
        <v>23</v>
      </c>
      <c r="D350" s="9" t="s">
        <v>6</v>
      </c>
      <c r="E350" s="9" t="s">
        <v>7</v>
      </c>
      <c r="F350" s="19">
        <v>279849.49</v>
      </c>
      <c r="G350" s="19">
        <v>105824.524</v>
      </c>
    </row>
    <row r="351" spans="1:7" x14ac:dyDescent="0.25">
      <c r="A351" s="11" t="s">
        <v>25</v>
      </c>
      <c r="B351" s="11" t="s">
        <v>60</v>
      </c>
      <c r="C351" s="11" t="s">
        <v>23</v>
      </c>
      <c r="D351" s="9" t="s">
        <v>6</v>
      </c>
      <c r="E351" s="9" t="s">
        <v>7</v>
      </c>
      <c r="F351" s="19">
        <v>249364.45</v>
      </c>
      <c r="G351" s="19">
        <v>93284.573999999993</v>
      </c>
    </row>
    <row r="352" spans="1:7" x14ac:dyDescent="0.25">
      <c r="A352" s="11" t="s">
        <v>25</v>
      </c>
      <c r="B352" s="11" t="s">
        <v>63</v>
      </c>
      <c r="C352" s="11" t="s">
        <v>23</v>
      </c>
      <c r="D352" s="9" t="s">
        <v>6</v>
      </c>
      <c r="E352" s="9" t="s">
        <v>7</v>
      </c>
      <c r="F352" s="19">
        <v>240151.92</v>
      </c>
      <c r="G352" s="19">
        <v>98508.407200000001</v>
      </c>
    </row>
    <row r="353" spans="1:7" x14ac:dyDescent="0.25">
      <c r="A353" s="11" t="s">
        <v>25</v>
      </c>
      <c r="B353" s="11" t="s">
        <v>67</v>
      </c>
      <c r="C353" s="11" t="s">
        <v>23</v>
      </c>
      <c r="D353" s="9" t="s">
        <v>6</v>
      </c>
      <c r="E353" s="9" t="s">
        <v>7</v>
      </c>
      <c r="F353" s="19">
        <v>280213.57</v>
      </c>
      <c r="G353" s="19">
        <v>103831.87239999999</v>
      </c>
    </row>
    <row r="354" spans="1:7" x14ac:dyDescent="0.25">
      <c r="A354" s="11" t="s">
        <v>25</v>
      </c>
      <c r="B354" s="11" t="s">
        <v>114</v>
      </c>
      <c r="C354" s="11" t="s">
        <v>23</v>
      </c>
      <c r="D354" s="9" t="s">
        <v>6</v>
      </c>
      <c r="E354" s="9" t="s">
        <v>7</v>
      </c>
      <c r="F354" s="19">
        <v>216769.96</v>
      </c>
      <c r="G354" s="19">
        <v>76896.691500000001</v>
      </c>
    </row>
    <row r="355" spans="1:7" x14ac:dyDescent="0.25">
      <c r="A355" s="11" t="s">
        <v>25</v>
      </c>
      <c r="B355" s="11" t="s">
        <v>115</v>
      </c>
      <c r="C355" s="11" t="s">
        <v>23</v>
      </c>
      <c r="D355" s="9" t="s">
        <v>6</v>
      </c>
      <c r="E355" s="9" t="s">
        <v>7</v>
      </c>
      <c r="F355" s="19">
        <v>94170.65</v>
      </c>
      <c r="G355" s="19">
        <v>31447.8874</v>
      </c>
    </row>
    <row r="356" spans="1:7" x14ac:dyDescent="0.25">
      <c r="A356" s="11" t="s">
        <v>26</v>
      </c>
      <c r="B356" s="11" t="s">
        <v>27</v>
      </c>
      <c r="C356" s="11" t="s">
        <v>27</v>
      </c>
      <c r="D356" s="9" t="s">
        <v>19</v>
      </c>
      <c r="E356" s="9" t="s">
        <v>7</v>
      </c>
      <c r="F356" s="19">
        <v>37444.57</v>
      </c>
      <c r="G356" s="19">
        <v>10728.774799999999</v>
      </c>
    </row>
    <row r="357" spans="1:7" x14ac:dyDescent="0.25">
      <c r="A357" s="11" t="s">
        <v>26</v>
      </c>
      <c r="B357" s="11" t="s">
        <v>81</v>
      </c>
      <c r="C357" s="11" t="s">
        <v>27</v>
      </c>
      <c r="D357" s="9" t="s">
        <v>19</v>
      </c>
      <c r="E357" s="9" t="s">
        <v>7</v>
      </c>
      <c r="F357" s="19">
        <v>57708.56</v>
      </c>
      <c r="G357" s="19">
        <v>16454.971300000001</v>
      </c>
    </row>
    <row r="358" spans="1:7" x14ac:dyDescent="0.25">
      <c r="A358" s="11" t="s">
        <v>26</v>
      </c>
      <c r="B358" s="11" t="s">
        <v>82</v>
      </c>
      <c r="C358" s="11" t="s">
        <v>27</v>
      </c>
      <c r="D358" s="9" t="s">
        <v>19</v>
      </c>
      <c r="E358" s="9" t="s">
        <v>7</v>
      </c>
      <c r="F358" s="19">
        <v>51571.68</v>
      </c>
      <c r="G358" s="19">
        <v>18741.228999999999</v>
      </c>
    </row>
    <row r="359" spans="1:7" x14ac:dyDescent="0.25">
      <c r="A359" s="11" t="s">
        <v>26</v>
      </c>
      <c r="B359" s="11" t="s">
        <v>83</v>
      </c>
      <c r="C359" s="11" t="s">
        <v>27</v>
      </c>
      <c r="D359" s="9" t="s">
        <v>19</v>
      </c>
      <c r="E359" s="9" t="s">
        <v>7</v>
      </c>
      <c r="F359" s="19">
        <v>56029.18</v>
      </c>
      <c r="G359" s="19">
        <v>19941.164000000001</v>
      </c>
    </row>
    <row r="360" spans="1:7" x14ac:dyDescent="0.25">
      <c r="A360" s="11" t="s">
        <v>26</v>
      </c>
      <c r="B360" s="11" t="s">
        <v>84</v>
      </c>
      <c r="C360" s="11" t="s">
        <v>27</v>
      </c>
      <c r="D360" s="9" t="s">
        <v>19</v>
      </c>
      <c r="E360" s="9" t="s">
        <v>7</v>
      </c>
      <c r="F360" s="19">
        <v>61429.01</v>
      </c>
      <c r="G360" s="19">
        <v>20538.3298</v>
      </c>
    </row>
    <row r="361" spans="1:7" x14ac:dyDescent="0.25">
      <c r="A361" s="11" t="s">
        <v>26</v>
      </c>
      <c r="B361" s="11" t="s">
        <v>85</v>
      </c>
      <c r="C361" s="11" t="s">
        <v>27</v>
      </c>
      <c r="D361" s="9" t="s">
        <v>19</v>
      </c>
      <c r="E361" s="9" t="s">
        <v>7</v>
      </c>
      <c r="F361" s="19">
        <v>66086.55</v>
      </c>
      <c r="G361" s="19">
        <v>23500.520100000002</v>
      </c>
    </row>
    <row r="362" spans="1:7" x14ac:dyDescent="0.25">
      <c r="A362" s="11" t="s">
        <v>26</v>
      </c>
      <c r="B362" s="11" t="s">
        <v>86</v>
      </c>
      <c r="C362" s="11" t="s">
        <v>27</v>
      </c>
      <c r="D362" s="9" t="s">
        <v>19</v>
      </c>
      <c r="E362" s="9" t="s">
        <v>7</v>
      </c>
      <c r="F362" s="19">
        <v>71869.320000000007</v>
      </c>
      <c r="G362" s="19">
        <v>25933.3606</v>
      </c>
    </row>
    <row r="363" spans="1:7" x14ac:dyDescent="0.25">
      <c r="A363" s="11" t="s">
        <v>26</v>
      </c>
      <c r="B363" s="11" t="s">
        <v>87</v>
      </c>
      <c r="C363" s="11" t="s">
        <v>27</v>
      </c>
      <c r="D363" s="9" t="s">
        <v>19</v>
      </c>
      <c r="E363" s="9" t="s">
        <v>7</v>
      </c>
      <c r="F363" s="19">
        <v>80724.83</v>
      </c>
      <c r="G363" s="19">
        <v>28412.370900000002</v>
      </c>
    </row>
    <row r="364" spans="1:7" x14ac:dyDescent="0.25">
      <c r="A364" s="11" t="s">
        <v>26</v>
      </c>
      <c r="B364" s="11" t="s">
        <v>88</v>
      </c>
      <c r="C364" s="11" t="s">
        <v>27</v>
      </c>
      <c r="D364" s="9" t="s">
        <v>19</v>
      </c>
      <c r="E364" s="9" t="s">
        <v>7</v>
      </c>
      <c r="F364" s="19">
        <v>93162.92</v>
      </c>
      <c r="G364" s="19">
        <v>35376.953999999998</v>
      </c>
    </row>
    <row r="365" spans="1:7" x14ac:dyDescent="0.25">
      <c r="A365" s="11" t="s">
        <v>26</v>
      </c>
      <c r="B365" s="11" t="s">
        <v>89</v>
      </c>
      <c r="C365" s="11" t="s">
        <v>27</v>
      </c>
      <c r="D365" s="9" t="s">
        <v>19</v>
      </c>
      <c r="E365" s="9" t="s">
        <v>7</v>
      </c>
      <c r="F365" s="19">
        <v>116035.38</v>
      </c>
      <c r="G365" s="19">
        <v>39043.770799999998</v>
      </c>
    </row>
    <row r="366" spans="1:7" x14ac:dyDescent="0.25">
      <c r="A366" s="11" t="s">
        <v>26</v>
      </c>
      <c r="B366" s="11" t="s">
        <v>90</v>
      </c>
      <c r="C366" s="11" t="s">
        <v>27</v>
      </c>
      <c r="D366" s="9" t="s">
        <v>19</v>
      </c>
      <c r="E366" s="9" t="s">
        <v>7</v>
      </c>
      <c r="F366" s="19">
        <v>107279.46</v>
      </c>
      <c r="G366" s="19">
        <v>37728.1443</v>
      </c>
    </row>
    <row r="367" spans="1:7" x14ac:dyDescent="0.25">
      <c r="A367" s="11" t="s">
        <v>26</v>
      </c>
      <c r="B367" s="11" t="s">
        <v>91</v>
      </c>
      <c r="C367" s="11" t="s">
        <v>27</v>
      </c>
      <c r="D367" s="9" t="s">
        <v>19</v>
      </c>
      <c r="E367" s="9" t="s">
        <v>7</v>
      </c>
      <c r="F367" s="19">
        <v>110497.65</v>
      </c>
      <c r="G367" s="19">
        <v>38198.637799999997</v>
      </c>
    </row>
    <row r="368" spans="1:7" x14ac:dyDescent="0.25">
      <c r="A368" s="11" t="s">
        <v>26</v>
      </c>
      <c r="B368" s="11" t="s">
        <v>92</v>
      </c>
      <c r="C368" s="11" t="s">
        <v>27</v>
      </c>
      <c r="D368" s="9" t="s">
        <v>19</v>
      </c>
      <c r="E368" s="9" t="s">
        <v>7</v>
      </c>
      <c r="F368" s="19">
        <v>114251.96</v>
      </c>
      <c r="G368" s="19">
        <v>37701.591200000003</v>
      </c>
    </row>
    <row r="369" spans="1:7" x14ac:dyDescent="0.25">
      <c r="A369" s="11" t="s">
        <v>26</v>
      </c>
      <c r="B369" s="11" t="s">
        <v>93</v>
      </c>
      <c r="C369" s="11" t="s">
        <v>27</v>
      </c>
      <c r="D369" s="9" t="s">
        <v>19</v>
      </c>
      <c r="E369" s="9" t="s">
        <v>7</v>
      </c>
      <c r="F369" s="19">
        <v>92641.05</v>
      </c>
      <c r="G369" s="19">
        <v>32139.807000000001</v>
      </c>
    </row>
    <row r="370" spans="1:7" x14ac:dyDescent="0.25">
      <c r="A370" s="11" t="s">
        <v>26</v>
      </c>
      <c r="B370" s="11" t="s">
        <v>94</v>
      </c>
      <c r="C370" s="11" t="s">
        <v>27</v>
      </c>
      <c r="D370" s="9" t="s">
        <v>19</v>
      </c>
      <c r="E370" s="9" t="s">
        <v>7</v>
      </c>
      <c r="F370" s="19">
        <v>102800.37</v>
      </c>
      <c r="G370" s="19">
        <v>41268.215900000003</v>
      </c>
    </row>
    <row r="371" spans="1:7" x14ac:dyDescent="0.25">
      <c r="A371" s="11" t="s">
        <v>26</v>
      </c>
      <c r="B371" s="11" t="s">
        <v>31</v>
      </c>
      <c r="C371" s="11" t="s">
        <v>27</v>
      </c>
      <c r="D371" s="9" t="s">
        <v>19</v>
      </c>
      <c r="E371" s="9" t="s">
        <v>7</v>
      </c>
      <c r="F371" s="19">
        <v>111679.15</v>
      </c>
      <c r="G371" s="19">
        <v>39814.506999999998</v>
      </c>
    </row>
    <row r="372" spans="1:7" x14ac:dyDescent="0.25">
      <c r="A372" s="11" t="s">
        <v>26</v>
      </c>
      <c r="B372" s="11" t="s">
        <v>95</v>
      </c>
      <c r="C372" s="11" t="s">
        <v>27</v>
      </c>
      <c r="D372" s="9" t="s">
        <v>19</v>
      </c>
      <c r="E372" s="9" t="s">
        <v>7</v>
      </c>
      <c r="F372" s="19">
        <v>102329.39</v>
      </c>
      <c r="G372" s="19">
        <v>38383.195800000001</v>
      </c>
    </row>
    <row r="373" spans="1:7" x14ac:dyDescent="0.25">
      <c r="A373" s="11" t="s">
        <v>26</v>
      </c>
      <c r="B373" s="11" t="s">
        <v>96</v>
      </c>
      <c r="C373" s="11" t="s">
        <v>27</v>
      </c>
      <c r="D373" s="9" t="s">
        <v>19</v>
      </c>
      <c r="E373" s="9" t="s">
        <v>7</v>
      </c>
      <c r="F373" s="19">
        <v>125077.18</v>
      </c>
      <c r="G373" s="19">
        <v>42003.817999999999</v>
      </c>
    </row>
    <row r="374" spans="1:7" x14ac:dyDescent="0.25">
      <c r="A374" s="11" t="s">
        <v>26</v>
      </c>
      <c r="B374" s="11" t="s">
        <v>97</v>
      </c>
      <c r="C374" s="11" t="s">
        <v>27</v>
      </c>
      <c r="D374" s="9" t="s">
        <v>19</v>
      </c>
      <c r="E374" s="9" t="s">
        <v>7</v>
      </c>
      <c r="F374" s="19">
        <v>117522.43</v>
      </c>
      <c r="G374" s="19">
        <v>41221.945800000001</v>
      </c>
    </row>
    <row r="375" spans="1:7" x14ac:dyDescent="0.25">
      <c r="A375" s="11" t="s">
        <v>26</v>
      </c>
      <c r="B375" s="11" t="s">
        <v>98</v>
      </c>
      <c r="C375" s="11" t="s">
        <v>27</v>
      </c>
      <c r="D375" s="9" t="s">
        <v>19</v>
      </c>
      <c r="E375" s="9" t="s">
        <v>7</v>
      </c>
      <c r="F375" s="19">
        <v>107519.72</v>
      </c>
      <c r="G375" s="19">
        <v>39539.279699999999</v>
      </c>
    </row>
    <row r="376" spans="1:7" x14ac:dyDescent="0.25">
      <c r="A376" s="11" t="s">
        <v>26</v>
      </c>
      <c r="B376" s="11" t="s">
        <v>99</v>
      </c>
      <c r="C376" s="11" t="s">
        <v>27</v>
      </c>
      <c r="D376" s="9" t="s">
        <v>19</v>
      </c>
      <c r="E376" s="9" t="s">
        <v>7</v>
      </c>
      <c r="F376" s="19">
        <v>115169.24</v>
      </c>
      <c r="G376" s="19">
        <v>42486.902600000001</v>
      </c>
    </row>
    <row r="377" spans="1:7" x14ac:dyDescent="0.25">
      <c r="A377" s="11" t="s">
        <v>26</v>
      </c>
      <c r="B377" s="11" t="s">
        <v>33</v>
      </c>
      <c r="C377" s="11" t="s">
        <v>27</v>
      </c>
      <c r="D377" s="9" t="s">
        <v>19</v>
      </c>
      <c r="E377" s="9" t="s">
        <v>7</v>
      </c>
      <c r="F377" s="19">
        <v>132722.14000000001</v>
      </c>
      <c r="G377" s="19">
        <v>46938.635900000001</v>
      </c>
    </row>
    <row r="378" spans="1:7" x14ac:dyDescent="0.25">
      <c r="A378" s="11" t="s">
        <v>26</v>
      </c>
      <c r="B378" s="11" t="s">
        <v>100</v>
      </c>
      <c r="C378" s="11" t="s">
        <v>27</v>
      </c>
      <c r="D378" s="9" t="s">
        <v>19</v>
      </c>
      <c r="E378" s="9" t="s">
        <v>7</v>
      </c>
      <c r="F378" s="19">
        <v>164027.10999999999</v>
      </c>
      <c r="G378" s="19">
        <v>50231.2405</v>
      </c>
    </row>
    <row r="379" spans="1:7" x14ac:dyDescent="0.25">
      <c r="A379" s="11" t="s">
        <v>26</v>
      </c>
      <c r="B379" s="11" t="s">
        <v>5</v>
      </c>
      <c r="C379" s="11" t="s">
        <v>27</v>
      </c>
      <c r="D379" s="9" t="s">
        <v>19</v>
      </c>
      <c r="E379" s="9" t="s">
        <v>7</v>
      </c>
      <c r="F379" s="19">
        <v>168175.78</v>
      </c>
      <c r="G379" s="19">
        <v>60801.546900000001</v>
      </c>
    </row>
    <row r="380" spans="1:7" x14ac:dyDescent="0.25">
      <c r="A380" s="11" t="s">
        <v>26</v>
      </c>
      <c r="B380" s="11" t="s">
        <v>101</v>
      </c>
      <c r="C380" s="11" t="s">
        <v>27</v>
      </c>
      <c r="D380" s="9" t="s">
        <v>19</v>
      </c>
      <c r="E380" s="9" t="s">
        <v>7</v>
      </c>
      <c r="F380" s="19">
        <v>136935.72</v>
      </c>
      <c r="G380" s="19">
        <v>45390.686000000002</v>
      </c>
    </row>
    <row r="381" spans="1:7" x14ac:dyDescent="0.25">
      <c r="A381" s="11" t="s">
        <v>26</v>
      </c>
      <c r="B381" s="11" t="s">
        <v>102</v>
      </c>
      <c r="C381" s="11" t="s">
        <v>27</v>
      </c>
      <c r="D381" s="9" t="s">
        <v>19</v>
      </c>
      <c r="E381" s="9" t="s">
        <v>7</v>
      </c>
      <c r="F381" s="19">
        <v>133352.63</v>
      </c>
      <c r="G381" s="19">
        <v>48813.285000000003</v>
      </c>
    </row>
    <row r="382" spans="1:7" x14ac:dyDescent="0.25">
      <c r="A382" s="11" t="s">
        <v>26</v>
      </c>
      <c r="B382" s="11" t="s">
        <v>103</v>
      </c>
      <c r="C382" s="11" t="s">
        <v>27</v>
      </c>
      <c r="D382" s="9" t="s">
        <v>19</v>
      </c>
      <c r="E382" s="9" t="s">
        <v>7</v>
      </c>
      <c r="F382" s="19">
        <v>177183.63</v>
      </c>
      <c r="G382" s="19">
        <v>62877.475400000003</v>
      </c>
    </row>
    <row r="383" spans="1:7" x14ac:dyDescent="0.25">
      <c r="A383" s="11" t="s">
        <v>26</v>
      </c>
      <c r="B383" s="11" t="s">
        <v>104</v>
      </c>
      <c r="C383" s="11" t="s">
        <v>27</v>
      </c>
      <c r="D383" s="9" t="s">
        <v>19</v>
      </c>
      <c r="E383" s="9" t="s">
        <v>7</v>
      </c>
      <c r="F383" s="19">
        <v>147529.57999999999</v>
      </c>
      <c r="G383" s="19">
        <v>57579.256300000001</v>
      </c>
    </row>
    <row r="384" spans="1:7" x14ac:dyDescent="0.25">
      <c r="A384" s="11" t="s">
        <v>26</v>
      </c>
      <c r="B384" s="11" t="s">
        <v>105</v>
      </c>
      <c r="C384" s="11" t="s">
        <v>27</v>
      </c>
      <c r="D384" s="9" t="s">
        <v>19</v>
      </c>
      <c r="E384" s="9" t="s">
        <v>7</v>
      </c>
      <c r="F384" s="19">
        <v>141388.09</v>
      </c>
      <c r="G384" s="19">
        <v>56293.821300000003</v>
      </c>
    </row>
    <row r="385" spans="1:7" x14ac:dyDescent="0.25">
      <c r="A385" s="11" t="s">
        <v>26</v>
      </c>
      <c r="B385" s="11" t="s">
        <v>106</v>
      </c>
      <c r="C385" s="11" t="s">
        <v>27</v>
      </c>
      <c r="D385" s="9" t="s">
        <v>19</v>
      </c>
      <c r="E385" s="9" t="s">
        <v>7</v>
      </c>
      <c r="F385" s="19">
        <v>175723.74</v>
      </c>
      <c r="G385" s="19">
        <v>62174.1443</v>
      </c>
    </row>
    <row r="386" spans="1:7" x14ac:dyDescent="0.25">
      <c r="A386" s="11" t="s">
        <v>26</v>
      </c>
      <c r="B386" s="11" t="s">
        <v>107</v>
      </c>
      <c r="C386" s="11" t="s">
        <v>27</v>
      </c>
      <c r="D386" s="9" t="s">
        <v>19</v>
      </c>
      <c r="E386" s="9" t="s">
        <v>7</v>
      </c>
      <c r="F386" s="19">
        <v>142396.41</v>
      </c>
      <c r="G386" s="19">
        <v>51757.440000000002</v>
      </c>
    </row>
    <row r="387" spans="1:7" x14ac:dyDescent="0.25">
      <c r="A387" s="11" t="s">
        <v>26</v>
      </c>
      <c r="B387" s="11" t="s">
        <v>108</v>
      </c>
      <c r="C387" s="11" t="s">
        <v>27</v>
      </c>
      <c r="D387" s="9" t="s">
        <v>19</v>
      </c>
      <c r="E387" s="9" t="s">
        <v>7</v>
      </c>
      <c r="F387" s="19">
        <v>165439.9</v>
      </c>
      <c r="G387" s="19">
        <v>61993.531199999998</v>
      </c>
    </row>
    <row r="388" spans="1:7" x14ac:dyDescent="0.25">
      <c r="A388" s="11" t="s">
        <v>26</v>
      </c>
      <c r="B388" s="11" t="s">
        <v>109</v>
      </c>
      <c r="C388" s="11" t="s">
        <v>27</v>
      </c>
      <c r="D388" s="9" t="s">
        <v>19</v>
      </c>
      <c r="E388" s="9" t="s">
        <v>7</v>
      </c>
      <c r="F388" s="19">
        <v>194247.86</v>
      </c>
      <c r="G388" s="19">
        <v>68179.543000000005</v>
      </c>
    </row>
    <row r="389" spans="1:7" x14ac:dyDescent="0.25">
      <c r="A389" s="11" t="s">
        <v>26</v>
      </c>
      <c r="B389" s="11" t="s">
        <v>110</v>
      </c>
      <c r="C389" s="11" t="s">
        <v>27</v>
      </c>
      <c r="D389" s="9" t="s">
        <v>19</v>
      </c>
      <c r="E389" s="9" t="s">
        <v>7</v>
      </c>
      <c r="F389" s="19">
        <v>186808.61</v>
      </c>
      <c r="G389" s="19">
        <v>65468.249100000001</v>
      </c>
    </row>
    <row r="390" spans="1:7" x14ac:dyDescent="0.25">
      <c r="A390" s="11" t="s">
        <v>26</v>
      </c>
      <c r="B390" s="11" t="s">
        <v>111</v>
      </c>
      <c r="C390" s="11" t="s">
        <v>27</v>
      </c>
      <c r="D390" s="9" t="s">
        <v>19</v>
      </c>
      <c r="E390" s="9" t="s">
        <v>7</v>
      </c>
      <c r="F390" s="19">
        <v>218132.82</v>
      </c>
      <c r="G390" s="19">
        <v>75240.632199999993</v>
      </c>
    </row>
    <row r="391" spans="1:7" x14ac:dyDescent="0.25">
      <c r="A391" s="11" t="s">
        <v>26</v>
      </c>
      <c r="B391" s="11" t="s">
        <v>112</v>
      </c>
      <c r="C391" s="11" t="s">
        <v>27</v>
      </c>
      <c r="D391" s="9" t="s">
        <v>19</v>
      </c>
      <c r="E391" s="9" t="s">
        <v>7</v>
      </c>
      <c r="F391" s="19">
        <v>242141.7</v>
      </c>
      <c r="G391" s="19">
        <v>78030.973899999997</v>
      </c>
    </row>
    <row r="392" spans="1:7" x14ac:dyDescent="0.25">
      <c r="A392" s="11" t="s">
        <v>26</v>
      </c>
      <c r="B392" s="11" t="s">
        <v>113</v>
      </c>
      <c r="C392" s="11" t="s">
        <v>27</v>
      </c>
      <c r="D392" s="9" t="s">
        <v>19</v>
      </c>
      <c r="E392" s="9" t="s">
        <v>7</v>
      </c>
      <c r="F392" s="19">
        <v>231199.44</v>
      </c>
      <c r="G392" s="19">
        <v>80855.025699999998</v>
      </c>
    </row>
    <row r="393" spans="1:7" x14ac:dyDescent="0.25">
      <c r="A393" s="11" t="s">
        <v>26</v>
      </c>
      <c r="B393" s="11" t="s">
        <v>50</v>
      </c>
      <c r="C393" s="11" t="s">
        <v>27</v>
      </c>
      <c r="D393" s="9" t="s">
        <v>19</v>
      </c>
      <c r="E393" s="9" t="s">
        <v>7</v>
      </c>
      <c r="F393" s="19">
        <v>158371.20000000001</v>
      </c>
      <c r="G393" s="19">
        <v>60774.966</v>
      </c>
    </row>
    <row r="394" spans="1:7" x14ac:dyDescent="0.25">
      <c r="A394" s="11" t="s">
        <v>26</v>
      </c>
      <c r="B394" s="11" t="s">
        <v>43</v>
      </c>
      <c r="C394" s="11" t="s">
        <v>27</v>
      </c>
      <c r="D394" s="9" t="s">
        <v>19</v>
      </c>
      <c r="E394" s="9" t="s">
        <v>7</v>
      </c>
      <c r="F394" s="19">
        <v>208458.34</v>
      </c>
      <c r="G394" s="19">
        <v>79000.455000000002</v>
      </c>
    </row>
    <row r="395" spans="1:7" x14ac:dyDescent="0.25">
      <c r="A395" s="11" t="s">
        <v>26</v>
      </c>
      <c r="B395" s="11" t="s">
        <v>60</v>
      </c>
      <c r="C395" s="11" t="s">
        <v>27</v>
      </c>
      <c r="D395" s="9" t="s">
        <v>19</v>
      </c>
      <c r="E395" s="9" t="s">
        <v>7</v>
      </c>
      <c r="F395" s="19">
        <v>184401.06</v>
      </c>
      <c r="G395" s="19">
        <v>74441.000199999995</v>
      </c>
    </row>
    <row r="396" spans="1:7" x14ac:dyDescent="0.25">
      <c r="A396" s="11" t="s">
        <v>26</v>
      </c>
      <c r="B396" s="11" t="s">
        <v>63</v>
      </c>
      <c r="C396" s="11" t="s">
        <v>27</v>
      </c>
      <c r="D396" s="9" t="s">
        <v>19</v>
      </c>
      <c r="E396" s="9" t="s">
        <v>7</v>
      </c>
      <c r="F396" s="19">
        <v>202389.2</v>
      </c>
      <c r="G396" s="19">
        <v>77774.243000000002</v>
      </c>
    </row>
    <row r="397" spans="1:7" x14ac:dyDescent="0.25">
      <c r="A397" s="11" t="s">
        <v>26</v>
      </c>
      <c r="B397" s="11" t="s">
        <v>67</v>
      </c>
      <c r="C397" s="11" t="s">
        <v>27</v>
      </c>
      <c r="D397" s="9" t="s">
        <v>19</v>
      </c>
      <c r="E397" s="9" t="s">
        <v>7</v>
      </c>
      <c r="F397" s="19">
        <v>226960.74</v>
      </c>
      <c r="G397" s="19">
        <v>87015.565900000001</v>
      </c>
    </row>
    <row r="398" spans="1:7" x14ac:dyDescent="0.25">
      <c r="A398" s="11" t="s">
        <v>26</v>
      </c>
      <c r="B398" s="11" t="s">
        <v>114</v>
      </c>
      <c r="C398" s="11" t="s">
        <v>27</v>
      </c>
      <c r="D398" s="9" t="s">
        <v>19</v>
      </c>
      <c r="E398" s="9" t="s">
        <v>7</v>
      </c>
      <c r="F398" s="19">
        <v>207864.21</v>
      </c>
      <c r="G398" s="19">
        <v>75685.1878</v>
      </c>
    </row>
    <row r="399" spans="1:7" x14ac:dyDescent="0.25">
      <c r="A399" s="11" t="s">
        <v>26</v>
      </c>
      <c r="B399" s="11" t="s">
        <v>115</v>
      </c>
      <c r="C399" s="11" t="s">
        <v>27</v>
      </c>
      <c r="D399" s="9" t="s">
        <v>19</v>
      </c>
      <c r="E399" s="9" t="s">
        <v>7</v>
      </c>
      <c r="F399" s="19">
        <v>80528.13</v>
      </c>
      <c r="G399" s="19">
        <v>28141.001</v>
      </c>
    </row>
    <row r="400" spans="1:7" x14ac:dyDescent="0.25">
      <c r="A400" s="11" t="s">
        <v>28</v>
      </c>
      <c r="B400" s="11" t="s">
        <v>27</v>
      </c>
      <c r="C400" s="11" t="s">
        <v>29</v>
      </c>
      <c r="D400" s="9" t="s">
        <v>6</v>
      </c>
      <c r="E400" s="9" t="s">
        <v>7</v>
      </c>
      <c r="F400" s="19">
        <v>63240.15</v>
      </c>
      <c r="G400" s="19">
        <v>15247.9553</v>
      </c>
    </row>
    <row r="401" spans="1:7" x14ac:dyDescent="0.25">
      <c r="A401" s="11" t="s">
        <v>28</v>
      </c>
      <c r="B401" s="11" t="s">
        <v>81</v>
      </c>
      <c r="C401" s="11" t="s">
        <v>29</v>
      </c>
      <c r="D401" s="9" t="s">
        <v>6</v>
      </c>
      <c r="E401" s="9" t="s">
        <v>7</v>
      </c>
      <c r="F401" s="19">
        <v>46590.18</v>
      </c>
      <c r="G401" s="19">
        <v>16896.306499999999</v>
      </c>
    </row>
    <row r="402" spans="1:7" x14ac:dyDescent="0.25">
      <c r="A402" s="11" t="s">
        <v>28</v>
      </c>
      <c r="B402" s="11" t="s">
        <v>82</v>
      </c>
      <c r="C402" s="11" t="s">
        <v>29</v>
      </c>
      <c r="D402" s="9" t="s">
        <v>6</v>
      </c>
      <c r="E402" s="9" t="s">
        <v>7</v>
      </c>
      <c r="F402" s="19">
        <v>61818.97</v>
      </c>
      <c r="G402" s="19">
        <v>22931.0514</v>
      </c>
    </row>
    <row r="403" spans="1:7" x14ac:dyDescent="0.25">
      <c r="A403" s="11" t="s">
        <v>28</v>
      </c>
      <c r="B403" s="11" t="s">
        <v>83</v>
      </c>
      <c r="C403" s="11" t="s">
        <v>29</v>
      </c>
      <c r="D403" s="9" t="s">
        <v>6</v>
      </c>
      <c r="E403" s="9" t="s">
        <v>7</v>
      </c>
      <c r="F403" s="19">
        <v>63921.5</v>
      </c>
      <c r="G403" s="19">
        <v>22813.177299999999</v>
      </c>
    </row>
    <row r="404" spans="1:7" x14ac:dyDescent="0.25">
      <c r="A404" s="11" t="s">
        <v>28</v>
      </c>
      <c r="B404" s="11" t="s">
        <v>84</v>
      </c>
      <c r="C404" s="11" t="s">
        <v>29</v>
      </c>
      <c r="D404" s="9" t="s">
        <v>6</v>
      </c>
      <c r="E404" s="9" t="s">
        <v>7</v>
      </c>
      <c r="F404" s="19">
        <v>62985.16</v>
      </c>
      <c r="G404" s="19">
        <v>22250.265100000001</v>
      </c>
    </row>
    <row r="405" spans="1:7" x14ac:dyDescent="0.25">
      <c r="A405" s="11" t="s">
        <v>28</v>
      </c>
      <c r="B405" s="11" t="s">
        <v>85</v>
      </c>
      <c r="C405" s="11" t="s">
        <v>29</v>
      </c>
      <c r="D405" s="9" t="s">
        <v>6</v>
      </c>
      <c r="E405" s="9" t="s">
        <v>7</v>
      </c>
      <c r="F405" s="19">
        <v>69176.81</v>
      </c>
      <c r="G405" s="19">
        <v>22911.254000000001</v>
      </c>
    </row>
    <row r="406" spans="1:7" x14ac:dyDescent="0.25">
      <c r="A406" s="11" t="s">
        <v>28</v>
      </c>
      <c r="B406" s="11" t="s">
        <v>86</v>
      </c>
      <c r="C406" s="11" t="s">
        <v>29</v>
      </c>
      <c r="D406" s="9" t="s">
        <v>6</v>
      </c>
      <c r="E406" s="9" t="s">
        <v>7</v>
      </c>
      <c r="F406" s="19">
        <v>74383.25</v>
      </c>
      <c r="G406" s="19">
        <v>25309.164100000002</v>
      </c>
    </row>
    <row r="407" spans="1:7" x14ac:dyDescent="0.25">
      <c r="A407" s="11" t="s">
        <v>28</v>
      </c>
      <c r="B407" s="11" t="s">
        <v>87</v>
      </c>
      <c r="C407" s="11" t="s">
        <v>29</v>
      </c>
      <c r="D407" s="9" t="s">
        <v>6</v>
      </c>
      <c r="E407" s="9" t="s">
        <v>7</v>
      </c>
      <c r="F407" s="19">
        <v>92627.85</v>
      </c>
      <c r="G407" s="19">
        <v>29366.5111</v>
      </c>
    </row>
    <row r="408" spans="1:7" x14ac:dyDescent="0.25">
      <c r="A408" s="11" t="s">
        <v>28</v>
      </c>
      <c r="B408" s="11" t="s">
        <v>88</v>
      </c>
      <c r="C408" s="11" t="s">
        <v>29</v>
      </c>
      <c r="D408" s="9" t="s">
        <v>6</v>
      </c>
      <c r="E408" s="9" t="s">
        <v>7</v>
      </c>
      <c r="F408" s="19">
        <v>119149.36</v>
      </c>
      <c r="G408" s="19">
        <v>38839.110699999997</v>
      </c>
    </row>
    <row r="409" spans="1:7" x14ac:dyDescent="0.25">
      <c r="A409" s="11" t="s">
        <v>28</v>
      </c>
      <c r="B409" s="11" t="s">
        <v>89</v>
      </c>
      <c r="C409" s="11" t="s">
        <v>29</v>
      </c>
      <c r="D409" s="9" t="s">
        <v>6</v>
      </c>
      <c r="E409" s="9" t="s">
        <v>7</v>
      </c>
      <c r="F409" s="19">
        <v>125879.91</v>
      </c>
      <c r="G409" s="19">
        <v>40643.789799999999</v>
      </c>
    </row>
    <row r="410" spans="1:7" x14ac:dyDescent="0.25">
      <c r="A410" s="11" t="s">
        <v>28</v>
      </c>
      <c r="B410" s="11" t="s">
        <v>90</v>
      </c>
      <c r="C410" s="11" t="s">
        <v>29</v>
      </c>
      <c r="D410" s="9" t="s">
        <v>6</v>
      </c>
      <c r="E410" s="9" t="s">
        <v>7</v>
      </c>
      <c r="F410" s="19">
        <v>110166.18</v>
      </c>
      <c r="G410" s="19">
        <v>34904.065799999997</v>
      </c>
    </row>
    <row r="411" spans="1:7" x14ac:dyDescent="0.25">
      <c r="A411" s="11" t="s">
        <v>28</v>
      </c>
      <c r="B411" s="11" t="s">
        <v>91</v>
      </c>
      <c r="C411" s="11" t="s">
        <v>29</v>
      </c>
      <c r="D411" s="9" t="s">
        <v>6</v>
      </c>
      <c r="E411" s="9" t="s">
        <v>7</v>
      </c>
      <c r="F411" s="19">
        <v>131286.32</v>
      </c>
      <c r="G411" s="19">
        <v>39074.545599999998</v>
      </c>
    </row>
    <row r="412" spans="1:7" x14ac:dyDescent="0.25">
      <c r="A412" s="11" t="s">
        <v>28</v>
      </c>
      <c r="B412" s="11" t="s">
        <v>92</v>
      </c>
      <c r="C412" s="11" t="s">
        <v>29</v>
      </c>
      <c r="D412" s="9" t="s">
        <v>6</v>
      </c>
      <c r="E412" s="9" t="s">
        <v>7</v>
      </c>
      <c r="F412" s="19">
        <v>124204.48</v>
      </c>
      <c r="G412" s="19">
        <v>36319.4712</v>
      </c>
    </row>
    <row r="413" spans="1:7" x14ac:dyDescent="0.25">
      <c r="A413" s="11" t="s">
        <v>28</v>
      </c>
      <c r="B413" s="11" t="s">
        <v>93</v>
      </c>
      <c r="C413" s="11" t="s">
        <v>29</v>
      </c>
      <c r="D413" s="9" t="s">
        <v>6</v>
      </c>
      <c r="E413" s="9" t="s">
        <v>7</v>
      </c>
      <c r="F413" s="19">
        <v>114359.51</v>
      </c>
      <c r="G413" s="19">
        <v>35642.105000000003</v>
      </c>
    </row>
    <row r="414" spans="1:7" x14ac:dyDescent="0.25">
      <c r="A414" s="11" t="s">
        <v>28</v>
      </c>
      <c r="B414" s="11" t="s">
        <v>94</v>
      </c>
      <c r="C414" s="11" t="s">
        <v>29</v>
      </c>
      <c r="D414" s="9" t="s">
        <v>6</v>
      </c>
      <c r="E414" s="9" t="s">
        <v>7</v>
      </c>
      <c r="F414" s="19">
        <v>135814.62</v>
      </c>
      <c r="G414" s="19">
        <v>44726.133900000001</v>
      </c>
    </row>
    <row r="415" spans="1:7" x14ac:dyDescent="0.25">
      <c r="A415" s="11" t="s">
        <v>28</v>
      </c>
      <c r="B415" s="11" t="s">
        <v>31</v>
      </c>
      <c r="C415" s="11" t="s">
        <v>29</v>
      </c>
      <c r="D415" s="9" t="s">
        <v>6</v>
      </c>
      <c r="E415" s="9" t="s">
        <v>7</v>
      </c>
      <c r="F415" s="19">
        <v>131048.55</v>
      </c>
      <c r="G415" s="19">
        <v>41842.755100000002</v>
      </c>
    </row>
    <row r="416" spans="1:7" x14ac:dyDescent="0.25">
      <c r="A416" s="11" t="s">
        <v>28</v>
      </c>
      <c r="B416" s="11" t="s">
        <v>95</v>
      </c>
      <c r="C416" s="11" t="s">
        <v>29</v>
      </c>
      <c r="D416" s="9" t="s">
        <v>6</v>
      </c>
      <c r="E416" s="9" t="s">
        <v>7</v>
      </c>
      <c r="F416" s="19">
        <v>144090.14000000001</v>
      </c>
      <c r="G416" s="19">
        <v>46525.839</v>
      </c>
    </row>
    <row r="417" spans="1:7" x14ac:dyDescent="0.25">
      <c r="A417" s="11" t="s">
        <v>28</v>
      </c>
      <c r="B417" s="11" t="s">
        <v>96</v>
      </c>
      <c r="C417" s="11" t="s">
        <v>29</v>
      </c>
      <c r="D417" s="9" t="s">
        <v>6</v>
      </c>
      <c r="E417" s="9" t="s">
        <v>7</v>
      </c>
      <c r="F417" s="19">
        <v>142339.39000000001</v>
      </c>
      <c r="G417" s="19">
        <v>46208.387999999999</v>
      </c>
    </row>
    <row r="418" spans="1:7" x14ac:dyDescent="0.25">
      <c r="A418" s="11" t="s">
        <v>28</v>
      </c>
      <c r="B418" s="11" t="s">
        <v>97</v>
      </c>
      <c r="C418" s="11" t="s">
        <v>29</v>
      </c>
      <c r="D418" s="9" t="s">
        <v>6</v>
      </c>
      <c r="E418" s="9" t="s">
        <v>7</v>
      </c>
      <c r="F418" s="19">
        <v>132386.43</v>
      </c>
      <c r="G418" s="19">
        <v>43278.315999999999</v>
      </c>
    </row>
    <row r="419" spans="1:7" x14ac:dyDescent="0.25">
      <c r="A419" s="11" t="s">
        <v>28</v>
      </c>
      <c r="B419" s="11" t="s">
        <v>98</v>
      </c>
      <c r="C419" s="11" t="s">
        <v>29</v>
      </c>
      <c r="D419" s="9" t="s">
        <v>6</v>
      </c>
      <c r="E419" s="9" t="s">
        <v>7</v>
      </c>
      <c r="F419" s="19">
        <v>131857.1</v>
      </c>
      <c r="G419" s="19">
        <v>42573.322699999997</v>
      </c>
    </row>
    <row r="420" spans="1:7" x14ac:dyDescent="0.25">
      <c r="A420" s="11" t="s">
        <v>28</v>
      </c>
      <c r="B420" s="11" t="s">
        <v>99</v>
      </c>
      <c r="C420" s="11" t="s">
        <v>29</v>
      </c>
      <c r="D420" s="9" t="s">
        <v>6</v>
      </c>
      <c r="E420" s="9" t="s">
        <v>7</v>
      </c>
      <c r="F420" s="19">
        <v>171338.03</v>
      </c>
      <c r="G420" s="19">
        <v>58064.8151</v>
      </c>
    </row>
    <row r="421" spans="1:7" x14ac:dyDescent="0.25">
      <c r="A421" s="11" t="s">
        <v>28</v>
      </c>
      <c r="B421" s="11" t="s">
        <v>33</v>
      </c>
      <c r="C421" s="11" t="s">
        <v>29</v>
      </c>
      <c r="D421" s="9" t="s">
        <v>6</v>
      </c>
      <c r="E421" s="9" t="s">
        <v>7</v>
      </c>
      <c r="F421" s="19">
        <v>188689.27</v>
      </c>
      <c r="G421" s="19">
        <v>59002.950299999997</v>
      </c>
    </row>
    <row r="422" spans="1:7" x14ac:dyDescent="0.25">
      <c r="A422" s="11" t="s">
        <v>28</v>
      </c>
      <c r="B422" s="11" t="s">
        <v>100</v>
      </c>
      <c r="C422" s="11" t="s">
        <v>29</v>
      </c>
      <c r="D422" s="9" t="s">
        <v>6</v>
      </c>
      <c r="E422" s="9" t="s">
        <v>7</v>
      </c>
      <c r="F422" s="19">
        <v>193248.38</v>
      </c>
      <c r="G422" s="19">
        <v>63232.855799999998</v>
      </c>
    </row>
    <row r="423" spans="1:7" x14ac:dyDescent="0.25">
      <c r="A423" s="11" t="s">
        <v>28</v>
      </c>
      <c r="B423" s="11" t="s">
        <v>5</v>
      </c>
      <c r="C423" s="11" t="s">
        <v>29</v>
      </c>
      <c r="D423" s="9" t="s">
        <v>6</v>
      </c>
      <c r="E423" s="9" t="s">
        <v>7</v>
      </c>
      <c r="F423" s="19">
        <v>203469.58</v>
      </c>
      <c r="G423" s="19">
        <v>70070.226699999999</v>
      </c>
    </row>
    <row r="424" spans="1:7" x14ac:dyDescent="0.25">
      <c r="A424" s="11" t="s">
        <v>28</v>
      </c>
      <c r="B424" s="11" t="s">
        <v>101</v>
      </c>
      <c r="C424" s="11" t="s">
        <v>29</v>
      </c>
      <c r="D424" s="9" t="s">
        <v>6</v>
      </c>
      <c r="E424" s="9" t="s">
        <v>7</v>
      </c>
      <c r="F424" s="19">
        <v>176920.72</v>
      </c>
      <c r="G424" s="19">
        <v>61083.216099999998</v>
      </c>
    </row>
    <row r="425" spans="1:7" x14ac:dyDescent="0.25">
      <c r="A425" s="11" t="s">
        <v>28</v>
      </c>
      <c r="B425" s="11" t="s">
        <v>102</v>
      </c>
      <c r="C425" s="11" t="s">
        <v>29</v>
      </c>
      <c r="D425" s="9" t="s">
        <v>6</v>
      </c>
      <c r="E425" s="9" t="s">
        <v>7</v>
      </c>
      <c r="F425" s="19">
        <v>165308.20000000001</v>
      </c>
      <c r="G425" s="19">
        <v>54014.618000000002</v>
      </c>
    </row>
    <row r="426" spans="1:7" x14ac:dyDescent="0.25">
      <c r="A426" s="11" t="s">
        <v>28</v>
      </c>
      <c r="B426" s="11" t="s">
        <v>103</v>
      </c>
      <c r="C426" s="11" t="s">
        <v>29</v>
      </c>
      <c r="D426" s="9" t="s">
        <v>6</v>
      </c>
      <c r="E426" s="9" t="s">
        <v>7</v>
      </c>
      <c r="F426" s="19">
        <v>213842.49</v>
      </c>
      <c r="G426" s="19">
        <v>79315.881800000003</v>
      </c>
    </row>
    <row r="427" spans="1:7" x14ac:dyDescent="0.25">
      <c r="A427" s="11" t="s">
        <v>28</v>
      </c>
      <c r="B427" s="11" t="s">
        <v>104</v>
      </c>
      <c r="C427" s="11" t="s">
        <v>29</v>
      </c>
      <c r="D427" s="9" t="s">
        <v>6</v>
      </c>
      <c r="E427" s="9" t="s">
        <v>7</v>
      </c>
      <c r="F427" s="19">
        <v>185836.24</v>
      </c>
      <c r="G427" s="19">
        <v>70544.3266</v>
      </c>
    </row>
    <row r="428" spans="1:7" x14ac:dyDescent="0.25">
      <c r="A428" s="11" t="s">
        <v>28</v>
      </c>
      <c r="B428" s="11" t="s">
        <v>105</v>
      </c>
      <c r="C428" s="11" t="s">
        <v>29</v>
      </c>
      <c r="D428" s="9" t="s">
        <v>6</v>
      </c>
      <c r="E428" s="9" t="s">
        <v>7</v>
      </c>
      <c r="F428" s="19">
        <v>176624.08</v>
      </c>
      <c r="G428" s="19">
        <v>68648.714699999997</v>
      </c>
    </row>
    <row r="429" spans="1:7" x14ac:dyDescent="0.25">
      <c r="A429" s="11" t="s">
        <v>28</v>
      </c>
      <c r="B429" s="11" t="s">
        <v>106</v>
      </c>
      <c r="C429" s="11" t="s">
        <v>29</v>
      </c>
      <c r="D429" s="9" t="s">
        <v>6</v>
      </c>
      <c r="E429" s="9" t="s">
        <v>7</v>
      </c>
      <c r="F429" s="19">
        <v>232141.93</v>
      </c>
      <c r="G429" s="19">
        <v>82312.553</v>
      </c>
    </row>
    <row r="430" spans="1:7" x14ac:dyDescent="0.25">
      <c r="A430" s="11" t="s">
        <v>28</v>
      </c>
      <c r="B430" s="11" t="s">
        <v>107</v>
      </c>
      <c r="C430" s="11" t="s">
        <v>29</v>
      </c>
      <c r="D430" s="9" t="s">
        <v>6</v>
      </c>
      <c r="E430" s="9" t="s">
        <v>7</v>
      </c>
      <c r="F430" s="19">
        <v>249347.7</v>
      </c>
      <c r="G430" s="19">
        <v>78617.355299999996</v>
      </c>
    </row>
    <row r="431" spans="1:7" x14ac:dyDescent="0.25">
      <c r="A431" s="11" t="s">
        <v>28</v>
      </c>
      <c r="B431" s="11" t="s">
        <v>108</v>
      </c>
      <c r="C431" s="11" t="s">
        <v>29</v>
      </c>
      <c r="D431" s="9" t="s">
        <v>6</v>
      </c>
      <c r="E431" s="9" t="s">
        <v>7</v>
      </c>
      <c r="F431" s="19">
        <v>232010.98</v>
      </c>
      <c r="G431" s="19">
        <v>79950.071800000005</v>
      </c>
    </row>
    <row r="432" spans="1:7" x14ac:dyDescent="0.25">
      <c r="A432" s="11" t="s">
        <v>28</v>
      </c>
      <c r="B432" s="11" t="s">
        <v>109</v>
      </c>
      <c r="C432" s="11" t="s">
        <v>29</v>
      </c>
      <c r="D432" s="9" t="s">
        <v>6</v>
      </c>
      <c r="E432" s="9" t="s">
        <v>7</v>
      </c>
      <c r="F432" s="19">
        <v>239835.19</v>
      </c>
      <c r="G432" s="19">
        <v>79322.8024</v>
      </c>
    </row>
    <row r="433" spans="1:7" x14ac:dyDescent="0.25">
      <c r="A433" s="11" t="s">
        <v>28</v>
      </c>
      <c r="B433" s="11" t="s">
        <v>110</v>
      </c>
      <c r="C433" s="11" t="s">
        <v>29</v>
      </c>
      <c r="D433" s="9" t="s">
        <v>6</v>
      </c>
      <c r="E433" s="9" t="s">
        <v>7</v>
      </c>
      <c r="F433" s="19">
        <v>243461.03</v>
      </c>
      <c r="G433" s="19">
        <v>85498.364600000001</v>
      </c>
    </row>
    <row r="434" spans="1:7" x14ac:dyDescent="0.25">
      <c r="A434" s="11" t="s">
        <v>28</v>
      </c>
      <c r="B434" s="11" t="s">
        <v>111</v>
      </c>
      <c r="C434" s="11" t="s">
        <v>29</v>
      </c>
      <c r="D434" s="9" t="s">
        <v>6</v>
      </c>
      <c r="E434" s="9" t="s">
        <v>7</v>
      </c>
      <c r="F434" s="19">
        <v>241119.12</v>
      </c>
      <c r="G434" s="19">
        <v>85285.193199999994</v>
      </c>
    </row>
    <row r="435" spans="1:7" x14ac:dyDescent="0.25">
      <c r="A435" s="11" t="s">
        <v>28</v>
      </c>
      <c r="B435" s="11" t="s">
        <v>112</v>
      </c>
      <c r="C435" s="11" t="s">
        <v>29</v>
      </c>
      <c r="D435" s="9" t="s">
        <v>6</v>
      </c>
      <c r="E435" s="9" t="s">
        <v>7</v>
      </c>
      <c r="F435" s="19">
        <v>250968.93</v>
      </c>
      <c r="G435" s="19">
        <v>88329.349900000001</v>
      </c>
    </row>
    <row r="436" spans="1:7" x14ac:dyDescent="0.25">
      <c r="A436" s="11" t="s">
        <v>28</v>
      </c>
      <c r="B436" s="11" t="s">
        <v>113</v>
      </c>
      <c r="C436" s="11" t="s">
        <v>29</v>
      </c>
      <c r="D436" s="9" t="s">
        <v>6</v>
      </c>
      <c r="E436" s="9" t="s">
        <v>7</v>
      </c>
      <c r="F436" s="19">
        <v>285454.13</v>
      </c>
      <c r="G436" s="19">
        <v>107828.2236</v>
      </c>
    </row>
    <row r="437" spans="1:7" x14ac:dyDescent="0.25">
      <c r="A437" s="11" t="s">
        <v>28</v>
      </c>
      <c r="B437" s="11" t="s">
        <v>50</v>
      </c>
      <c r="C437" s="11" t="s">
        <v>29</v>
      </c>
      <c r="D437" s="9" t="s">
        <v>6</v>
      </c>
      <c r="E437" s="9" t="s">
        <v>7</v>
      </c>
      <c r="F437" s="19">
        <v>208965.26</v>
      </c>
      <c r="G437" s="19">
        <v>80104.122099999993</v>
      </c>
    </row>
    <row r="438" spans="1:7" x14ac:dyDescent="0.25">
      <c r="A438" s="11" t="s">
        <v>28</v>
      </c>
      <c r="B438" s="11" t="s">
        <v>43</v>
      </c>
      <c r="C438" s="11" t="s">
        <v>29</v>
      </c>
      <c r="D438" s="9" t="s">
        <v>6</v>
      </c>
      <c r="E438" s="9" t="s">
        <v>7</v>
      </c>
      <c r="F438" s="19">
        <v>263217.90999999997</v>
      </c>
      <c r="G438" s="19">
        <v>103125.058</v>
      </c>
    </row>
    <row r="439" spans="1:7" x14ac:dyDescent="0.25">
      <c r="A439" s="11" t="s">
        <v>28</v>
      </c>
      <c r="B439" s="11" t="s">
        <v>60</v>
      </c>
      <c r="C439" s="11" t="s">
        <v>29</v>
      </c>
      <c r="D439" s="9" t="s">
        <v>6</v>
      </c>
      <c r="E439" s="9" t="s">
        <v>7</v>
      </c>
      <c r="F439" s="19">
        <v>245026.72</v>
      </c>
      <c r="G439" s="19">
        <v>96090.973400000003</v>
      </c>
    </row>
    <row r="440" spans="1:7" x14ac:dyDescent="0.25">
      <c r="A440" s="11" t="s">
        <v>28</v>
      </c>
      <c r="B440" s="11" t="s">
        <v>63</v>
      </c>
      <c r="C440" s="11" t="s">
        <v>29</v>
      </c>
      <c r="D440" s="9" t="s">
        <v>6</v>
      </c>
      <c r="E440" s="9" t="s">
        <v>7</v>
      </c>
      <c r="F440" s="19">
        <v>242590.86</v>
      </c>
      <c r="G440" s="19">
        <v>87550.211899999995</v>
      </c>
    </row>
    <row r="441" spans="1:7" x14ac:dyDescent="0.25">
      <c r="A441" s="11" t="s">
        <v>28</v>
      </c>
      <c r="B441" s="11" t="s">
        <v>67</v>
      </c>
      <c r="C441" s="11" t="s">
        <v>29</v>
      </c>
      <c r="D441" s="9" t="s">
        <v>6</v>
      </c>
      <c r="E441" s="9" t="s">
        <v>7</v>
      </c>
      <c r="F441" s="19">
        <v>297489.8</v>
      </c>
      <c r="G441" s="19">
        <v>101703.27370000001</v>
      </c>
    </row>
    <row r="442" spans="1:7" x14ac:dyDescent="0.25">
      <c r="A442" s="11" t="s">
        <v>28</v>
      </c>
      <c r="B442" s="11" t="s">
        <v>114</v>
      </c>
      <c r="C442" s="11" t="s">
        <v>29</v>
      </c>
      <c r="D442" s="9" t="s">
        <v>6</v>
      </c>
      <c r="E442" s="9" t="s">
        <v>7</v>
      </c>
      <c r="F442" s="19">
        <v>245308.25</v>
      </c>
      <c r="G442" s="19">
        <v>87964.034799999994</v>
      </c>
    </row>
    <row r="443" spans="1:7" x14ac:dyDescent="0.25">
      <c r="A443" s="11" t="s">
        <v>28</v>
      </c>
      <c r="B443" s="11" t="s">
        <v>115</v>
      </c>
      <c r="C443" s="11" t="s">
        <v>29</v>
      </c>
      <c r="D443" s="9" t="s">
        <v>6</v>
      </c>
      <c r="E443" s="9" t="s">
        <v>7</v>
      </c>
      <c r="F443" s="19">
        <v>110719.79</v>
      </c>
      <c r="G443" s="19">
        <v>41029.004200000003</v>
      </c>
    </row>
    <row r="444" spans="1:7" x14ac:dyDescent="0.25">
      <c r="A444" s="11" t="s">
        <v>30</v>
      </c>
      <c r="B444" s="11" t="s">
        <v>31</v>
      </c>
      <c r="C444" s="11" t="s">
        <v>31</v>
      </c>
      <c r="D444" s="9" t="s">
        <v>6</v>
      </c>
      <c r="E444" s="9" t="s">
        <v>7</v>
      </c>
      <c r="F444" s="19">
        <v>58928.41</v>
      </c>
      <c r="G444" s="19">
        <v>17013.2546</v>
      </c>
    </row>
    <row r="445" spans="1:7" x14ac:dyDescent="0.25">
      <c r="A445" s="11" t="s">
        <v>30</v>
      </c>
      <c r="B445" s="11" t="s">
        <v>95</v>
      </c>
      <c r="C445" s="11" t="s">
        <v>31</v>
      </c>
      <c r="D445" s="9" t="s">
        <v>6</v>
      </c>
      <c r="E445" s="9" t="s">
        <v>7</v>
      </c>
      <c r="F445" s="19">
        <v>100262.85</v>
      </c>
      <c r="G445" s="19">
        <v>24832.416000000001</v>
      </c>
    </row>
    <row r="446" spans="1:7" x14ac:dyDescent="0.25">
      <c r="A446" s="11" t="s">
        <v>30</v>
      </c>
      <c r="B446" s="11" t="s">
        <v>96</v>
      </c>
      <c r="C446" s="11" t="s">
        <v>31</v>
      </c>
      <c r="D446" s="9" t="s">
        <v>6</v>
      </c>
      <c r="E446" s="9" t="s">
        <v>7</v>
      </c>
      <c r="F446" s="19">
        <v>86904.11</v>
      </c>
      <c r="G446" s="19">
        <v>25324.405999999999</v>
      </c>
    </row>
    <row r="447" spans="1:7" x14ac:dyDescent="0.25">
      <c r="A447" s="11" t="s">
        <v>30</v>
      </c>
      <c r="B447" s="11" t="s">
        <v>97</v>
      </c>
      <c r="C447" s="11" t="s">
        <v>31</v>
      </c>
      <c r="D447" s="9" t="s">
        <v>6</v>
      </c>
      <c r="E447" s="9" t="s">
        <v>7</v>
      </c>
      <c r="F447" s="19">
        <v>99543.66</v>
      </c>
      <c r="G447" s="19">
        <v>26159.558700000001</v>
      </c>
    </row>
    <row r="448" spans="1:7" x14ac:dyDescent="0.25">
      <c r="A448" s="11" t="s">
        <v>30</v>
      </c>
      <c r="B448" s="11" t="s">
        <v>98</v>
      </c>
      <c r="C448" s="11" t="s">
        <v>31</v>
      </c>
      <c r="D448" s="9" t="s">
        <v>6</v>
      </c>
      <c r="E448" s="9" t="s">
        <v>7</v>
      </c>
      <c r="F448" s="19">
        <v>111190.85</v>
      </c>
      <c r="G448" s="19">
        <v>38358.409800000001</v>
      </c>
    </row>
    <row r="449" spans="1:7" x14ac:dyDescent="0.25">
      <c r="A449" s="11" t="s">
        <v>30</v>
      </c>
      <c r="B449" s="11" t="s">
        <v>99</v>
      </c>
      <c r="C449" s="11" t="s">
        <v>31</v>
      </c>
      <c r="D449" s="9" t="s">
        <v>6</v>
      </c>
      <c r="E449" s="9" t="s">
        <v>7</v>
      </c>
      <c r="F449" s="19">
        <v>128895.62</v>
      </c>
      <c r="G449" s="19">
        <v>40217.564899999998</v>
      </c>
    </row>
    <row r="450" spans="1:7" x14ac:dyDescent="0.25">
      <c r="A450" s="11" t="s">
        <v>30</v>
      </c>
      <c r="B450" s="11" t="s">
        <v>33</v>
      </c>
      <c r="C450" s="11" t="s">
        <v>31</v>
      </c>
      <c r="D450" s="9" t="s">
        <v>6</v>
      </c>
      <c r="E450" s="9" t="s">
        <v>7</v>
      </c>
      <c r="F450" s="19">
        <v>156416.66</v>
      </c>
      <c r="G450" s="19">
        <v>52444.513400000003</v>
      </c>
    </row>
    <row r="451" spans="1:7" x14ac:dyDescent="0.25">
      <c r="A451" s="11" t="s">
        <v>30</v>
      </c>
      <c r="B451" s="11" t="s">
        <v>100</v>
      </c>
      <c r="C451" s="11" t="s">
        <v>31</v>
      </c>
      <c r="D451" s="9" t="s">
        <v>6</v>
      </c>
      <c r="E451" s="9" t="s">
        <v>7</v>
      </c>
      <c r="F451" s="19">
        <v>145956.12</v>
      </c>
      <c r="G451" s="19">
        <v>48300.911999999997</v>
      </c>
    </row>
    <row r="452" spans="1:7" x14ac:dyDescent="0.25">
      <c r="A452" s="11" t="s">
        <v>30</v>
      </c>
      <c r="B452" s="11" t="s">
        <v>5</v>
      </c>
      <c r="C452" s="11" t="s">
        <v>31</v>
      </c>
      <c r="D452" s="9" t="s">
        <v>6</v>
      </c>
      <c r="E452" s="9" t="s">
        <v>7</v>
      </c>
      <c r="F452" s="19">
        <v>164419.65</v>
      </c>
      <c r="G452" s="19">
        <v>55186.518900000003</v>
      </c>
    </row>
    <row r="453" spans="1:7" x14ac:dyDescent="0.25">
      <c r="A453" s="11" t="s">
        <v>30</v>
      </c>
      <c r="B453" s="11" t="s">
        <v>101</v>
      </c>
      <c r="C453" s="11" t="s">
        <v>31</v>
      </c>
      <c r="D453" s="9" t="s">
        <v>6</v>
      </c>
      <c r="E453" s="9" t="s">
        <v>7</v>
      </c>
      <c r="F453" s="19">
        <v>185851.47</v>
      </c>
      <c r="G453" s="19">
        <v>53639.485500000003</v>
      </c>
    </row>
    <row r="454" spans="1:7" x14ac:dyDescent="0.25">
      <c r="A454" s="11" t="s">
        <v>30</v>
      </c>
      <c r="B454" s="11" t="s">
        <v>102</v>
      </c>
      <c r="C454" s="11" t="s">
        <v>31</v>
      </c>
      <c r="D454" s="9" t="s">
        <v>6</v>
      </c>
      <c r="E454" s="9" t="s">
        <v>7</v>
      </c>
      <c r="F454" s="19">
        <v>137992.32999999999</v>
      </c>
      <c r="G454" s="19">
        <v>46291.096899999997</v>
      </c>
    </row>
    <row r="455" spans="1:7" x14ac:dyDescent="0.25">
      <c r="A455" s="11" t="s">
        <v>30</v>
      </c>
      <c r="B455" s="11" t="s">
        <v>103</v>
      </c>
      <c r="C455" s="11" t="s">
        <v>31</v>
      </c>
      <c r="D455" s="9" t="s">
        <v>6</v>
      </c>
      <c r="E455" s="9" t="s">
        <v>7</v>
      </c>
      <c r="F455" s="19">
        <v>207616.68</v>
      </c>
      <c r="G455" s="19">
        <v>69204.44</v>
      </c>
    </row>
    <row r="456" spans="1:7" x14ac:dyDescent="0.25">
      <c r="A456" s="11" t="s">
        <v>30</v>
      </c>
      <c r="B456" s="11" t="s">
        <v>104</v>
      </c>
      <c r="C456" s="11" t="s">
        <v>31</v>
      </c>
      <c r="D456" s="9" t="s">
        <v>6</v>
      </c>
      <c r="E456" s="9" t="s">
        <v>7</v>
      </c>
      <c r="F456" s="19">
        <v>169023.54</v>
      </c>
      <c r="G456" s="19">
        <v>57267.832999999999</v>
      </c>
    </row>
    <row r="457" spans="1:7" x14ac:dyDescent="0.25">
      <c r="A457" s="11" t="s">
        <v>30</v>
      </c>
      <c r="B457" s="11" t="s">
        <v>105</v>
      </c>
      <c r="C457" s="11" t="s">
        <v>31</v>
      </c>
      <c r="D457" s="9" t="s">
        <v>6</v>
      </c>
      <c r="E457" s="9" t="s">
        <v>7</v>
      </c>
      <c r="F457" s="19">
        <v>169571.44</v>
      </c>
      <c r="G457" s="19">
        <v>53775.449500000002</v>
      </c>
    </row>
    <row r="458" spans="1:7" x14ac:dyDescent="0.25">
      <c r="A458" s="11" t="s">
        <v>30</v>
      </c>
      <c r="B458" s="11" t="s">
        <v>106</v>
      </c>
      <c r="C458" s="11" t="s">
        <v>31</v>
      </c>
      <c r="D458" s="9" t="s">
        <v>6</v>
      </c>
      <c r="E458" s="9" t="s">
        <v>7</v>
      </c>
      <c r="F458" s="19">
        <v>200444.43</v>
      </c>
      <c r="G458" s="19">
        <v>64603.01</v>
      </c>
    </row>
    <row r="459" spans="1:7" x14ac:dyDescent="0.25">
      <c r="A459" s="11" t="s">
        <v>30</v>
      </c>
      <c r="B459" s="11" t="s">
        <v>107</v>
      </c>
      <c r="C459" s="11" t="s">
        <v>31</v>
      </c>
      <c r="D459" s="9" t="s">
        <v>6</v>
      </c>
      <c r="E459" s="9" t="s">
        <v>7</v>
      </c>
      <c r="F459" s="19">
        <v>172382.1</v>
      </c>
      <c r="G459" s="19">
        <v>52052.248200000002</v>
      </c>
    </row>
    <row r="460" spans="1:7" x14ac:dyDescent="0.25">
      <c r="A460" s="11" t="s">
        <v>30</v>
      </c>
      <c r="B460" s="11" t="s">
        <v>108</v>
      </c>
      <c r="C460" s="11" t="s">
        <v>31</v>
      </c>
      <c r="D460" s="9" t="s">
        <v>6</v>
      </c>
      <c r="E460" s="9" t="s">
        <v>7</v>
      </c>
      <c r="F460" s="19">
        <v>186633.57</v>
      </c>
      <c r="G460" s="19">
        <v>58472.778899999998</v>
      </c>
    </row>
    <row r="461" spans="1:7" x14ac:dyDescent="0.25">
      <c r="A461" s="11" t="s">
        <v>30</v>
      </c>
      <c r="B461" s="11" t="s">
        <v>109</v>
      </c>
      <c r="C461" s="11" t="s">
        <v>31</v>
      </c>
      <c r="D461" s="9" t="s">
        <v>6</v>
      </c>
      <c r="E461" s="9" t="s">
        <v>7</v>
      </c>
      <c r="F461" s="19">
        <v>220833.8</v>
      </c>
      <c r="G461" s="19">
        <v>70042.083299999998</v>
      </c>
    </row>
    <row r="462" spans="1:7" x14ac:dyDescent="0.25">
      <c r="A462" s="11" t="s">
        <v>30</v>
      </c>
      <c r="B462" s="11" t="s">
        <v>110</v>
      </c>
      <c r="C462" s="11" t="s">
        <v>31</v>
      </c>
      <c r="D462" s="9" t="s">
        <v>6</v>
      </c>
      <c r="E462" s="9" t="s">
        <v>7</v>
      </c>
      <c r="F462" s="19">
        <v>222186.81</v>
      </c>
      <c r="G462" s="19">
        <v>78778.037500000006</v>
      </c>
    </row>
    <row r="463" spans="1:7" x14ac:dyDescent="0.25">
      <c r="A463" s="11" t="s">
        <v>30</v>
      </c>
      <c r="B463" s="11" t="s">
        <v>111</v>
      </c>
      <c r="C463" s="11" t="s">
        <v>31</v>
      </c>
      <c r="D463" s="9" t="s">
        <v>6</v>
      </c>
      <c r="E463" s="9" t="s">
        <v>7</v>
      </c>
      <c r="F463" s="19">
        <v>251734.21</v>
      </c>
      <c r="G463" s="19">
        <v>78772.172200000001</v>
      </c>
    </row>
    <row r="464" spans="1:7" x14ac:dyDescent="0.25">
      <c r="A464" s="11" t="s">
        <v>30</v>
      </c>
      <c r="B464" s="11" t="s">
        <v>112</v>
      </c>
      <c r="C464" s="11" t="s">
        <v>31</v>
      </c>
      <c r="D464" s="9" t="s">
        <v>6</v>
      </c>
      <c r="E464" s="9" t="s">
        <v>7</v>
      </c>
      <c r="F464" s="19">
        <v>272475.11</v>
      </c>
      <c r="G464" s="19">
        <v>91920.291899999997</v>
      </c>
    </row>
    <row r="465" spans="1:7" x14ac:dyDescent="0.25">
      <c r="A465" s="11" t="s">
        <v>30</v>
      </c>
      <c r="B465" s="11" t="s">
        <v>113</v>
      </c>
      <c r="C465" s="11" t="s">
        <v>31</v>
      </c>
      <c r="D465" s="9" t="s">
        <v>6</v>
      </c>
      <c r="E465" s="9" t="s">
        <v>7</v>
      </c>
      <c r="F465" s="19">
        <v>288764.18</v>
      </c>
      <c r="G465" s="19">
        <v>93599.306400000001</v>
      </c>
    </row>
    <row r="466" spans="1:7" x14ac:dyDescent="0.25">
      <c r="A466" s="11" t="s">
        <v>30</v>
      </c>
      <c r="B466" s="11" t="s">
        <v>50</v>
      </c>
      <c r="C466" s="11" t="s">
        <v>31</v>
      </c>
      <c r="D466" s="9" t="s">
        <v>6</v>
      </c>
      <c r="E466" s="9" t="s">
        <v>7</v>
      </c>
      <c r="F466" s="19">
        <v>206154.95</v>
      </c>
      <c r="G466" s="19">
        <v>73854.359100000001</v>
      </c>
    </row>
    <row r="467" spans="1:7" x14ac:dyDescent="0.25">
      <c r="A467" s="11" t="s">
        <v>30</v>
      </c>
      <c r="B467" s="11" t="s">
        <v>43</v>
      </c>
      <c r="C467" s="11" t="s">
        <v>31</v>
      </c>
      <c r="D467" s="9" t="s">
        <v>6</v>
      </c>
      <c r="E467" s="9" t="s">
        <v>7</v>
      </c>
      <c r="F467" s="19">
        <v>257899.12</v>
      </c>
      <c r="G467" s="19">
        <v>92423.409100000004</v>
      </c>
    </row>
    <row r="468" spans="1:7" x14ac:dyDescent="0.25">
      <c r="A468" s="11" t="s">
        <v>30</v>
      </c>
      <c r="B468" s="11" t="s">
        <v>60</v>
      </c>
      <c r="C468" s="11" t="s">
        <v>31</v>
      </c>
      <c r="D468" s="9" t="s">
        <v>6</v>
      </c>
      <c r="E468" s="9" t="s">
        <v>7</v>
      </c>
      <c r="F468" s="19">
        <v>227880.46</v>
      </c>
      <c r="G468" s="19">
        <v>80265.598499999993</v>
      </c>
    </row>
    <row r="469" spans="1:7" x14ac:dyDescent="0.25">
      <c r="A469" s="11" t="s">
        <v>30</v>
      </c>
      <c r="B469" s="11" t="s">
        <v>63</v>
      </c>
      <c r="C469" s="11" t="s">
        <v>31</v>
      </c>
      <c r="D469" s="9" t="s">
        <v>6</v>
      </c>
      <c r="E469" s="9" t="s">
        <v>7</v>
      </c>
      <c r="F469" s="19">
        <v>232693.09</v>
      </c>
      <c r="G469" s="19">
        <v>80805.342799999999</v>
      </c>
    </row>
    <row r="470" spans="1:7" x14ac:dyDescent="0.25">
      <c r="A470" s="11" t="s">
        <v>30</v>
      </c>
      <c r="B470" s="11" t="s">
        <v>67</v>
      </c>
      <c r="C470" s="11" t="s">
        <v>31</v>
      </c>
      <c r="D470" s="9" t="s">
        <v>6</v>
      </c>
      <c r="E470" s="9" t="s">
        <v>7</v>
      </c>
      <c r="F470" s="19">
        <v>254786.82</v>
      </c>
      <c r="G470" s="19">
        <v>87782.089699999997</v>
      </c>
    </row>
    <row r="471" spans="1:7" x14ac:dyDescent="0.25">
      <c r="A471" s="11" t="s">
        <v>30</v>
      </c>
      <c r="B471" s="11" t="s">
        <v>114</v>
      </c>
      <c r="C471" s="11" t="s">
        <v>31</v>
      </c>
      <c r="D471" s="9" t="s">
        <v>6</v>
      </c>
      <c r="E471" s="9" t="s">
        <v>7</v>
      </c>
      <c r="F471" s="19">
        <v>223190.21</v>
      </c>
      <c r="G471" s="19">
        <v>69863.951000000001</v>
      </c>
    </row>
    <row r="472" spans="1:7" x14ac:dyDescent="0.25">
      <c r="A472" s="11" t="s">
        <v>30</v>
      </c>
      <c r="B472" s="11" t="s">
        <v>115</v>
      </c>
      <c r="C472" s="11" t="s">
        <v>31</v>
      </c>
      <c r="D472" s="9" t="s">
        <v>6</v>
      </c>
      <c r="E472" s="9" t="s">
        <v>7</v>
      </c>
      <c r="F472" s="19">
        <v>90961.04</v>
      </c>
      <c r="G472" s="19">
        <v>26437.7585</v>
      </c>
    </row>
    <row r="473" spans="1:7" x14ac:dyDescent="0.25">
      <c r="A473" s="11" t="s">
        <v>32</v>
      </c>
      <c r="B473" s="11" t="s">
        <v>33</v>
      </c>
      <c r="C473" s="11" t="s">
        <v>33</v>
      </c>
      <c r="D473" s="9" t="s">
        <v>19</v>
      </c>
      <c r="E473" s="9" t="s">
        <v>7</v>
      </c>
      <c r="F473" s="19">
        <v>105676.93</v>
      </c>
      <c r="G473" s="19">
        <v>18456.440399999999</v>
      </c>
    </row>
    <row r="474" spans="1:7" x14ac:dyDescent="0.25">
      <c r="A474" s="11" t="s">
        <v>32</v>
      </c>
      <c r="B474" s="11" t="s">
        <v>100</v>
      </c>
      <c r="C474" s="11" t="s">
        <v>33</v>
      </c>
      <c r="D474" s="9" t="s">
        <v>19</v>
      </c>
      <c r="E474" s="9" t="s">
        <v>7</v>
      </c>
      <c r="F474" s="19">
        <v>93273.96</v>
      </c>
      <c r="G474" s="19">
        <v>21693.461800000001</v>
      </c>
    </row>
    <row r="475" spans="1:7" x14ac:dyDescent="0.25">
      <c r="A475" s="11" t="s">
        <v>32</v>
      </c>
      <c r="B475" s="11" t="s">
        <v>5</v>
      </c>
      <c r="C475" s="11" t="s">
        <v>33</v>
      </c>
      <c r="D475" s="9" t="s">
        <v>19</v>
      </c>
      <c r="E475" s="9" t="s">
        <v>7</v>
      </c>
      <c r="F475" s="19">
        <v>81267.009999999995</v>
      </c>
      <c r="G475" s="19">
        <v>22937.371800000001</v>
      </c>
    </row>
    <row r="476" spans="1:7" x14ac:dyDescent="0.25">
      <c r="A476" s="11" t="s">
        <v>32</v>
      </c>
      <c r="B476" s="11" t="s">
        <v>101</v>
      </c>
      <c r="C476" s="11" t="s">
        <v>33</v>
      </c>
      <c r="D476" s="9" t="s">
        <v>19</v>
      </c>
      <c r="E476" s="9" t="s">
        <v>7</v>
      </c>
      <c r="F476" s="19">
        <v>117565.48</v>
      </c>
      <c r="G476" s="19">
        <v>34992.345000000001</v>
      </c>
    </row>
    <row r="477" spans="1:7" x14ac:dyDescent="0.25">
      <c r="A477" s="11" t="s">
        <v>32</v>
      </c>
      <c r="B477" s="11" t="s">
        <v>102</v>
      </c>
      <c r="C477" s="11" t="s">
        <v>33</v>
      </c>
      <c r="D477" s="9" t="s">
        <v>19</v>
      </c>
      <c r="E477" s="9" t="s">
        <v>7</v>
      </c>
      <c r="F477" s="19">
        <v>92540.27</v>
      </c>
      <c r="G477" s="19">
        <v>28247.6178</v>
      </c>
    </row>
    <row r="478" spans="1:7" x14ac:dyDescent="0.25">
      <c r="A478" s="11" t="s">
        <v>32</v>
      </c>
      <c r="B478" s="11" t="s">
        <v>103</v>
      </c>
      <c r="C478" s="11" t="s">
        <v>33</v>
      </c>
      <c r="D478" s="9" t="s">
        <v>19</v>
      </c>
      <c r="E478" s="9" t="s">
        <v>7</v>
      </c>
      <c r="F478" s="19">
        <v>127274.45</v>
      </c>
      <c r="G478" s="19">
        <v>40466.623699999996</v>
      </c>
    </row>
    <row r="479" spans="1:7" x14ac:dyDescent="0.25">
      <c r="A479" s="11" t="s">
        <v>32</v>
      </c>
      <c r="B479" s="11" t="s">
        <v>104</v>
      </c>
      <c r="C479" s="11" t="s">
        <v>33</v>
      </c>
      <c r="D479" s="9" t="s">
        <v>19</v>
      </c>
      <c r="E479" s="9" t="s">
        <v>7</v>
      </c>
      <c r="F479" s="19">
        <v>112619.07</v>
      </c>
      <c r="G479" s="19">
        <v>34545.422100000003</v>
      </c>
    </row>
    <row r="480" spans="1:7" x14ac:dyDescent="0.25">
      <c r="A480" s="11" t="s">
        <v>32</v>
      </c>
      <c r="B480" s="11" t="s">
        <v>105</v>
      </c>
      <c r="C480" s="11" t="s">
        <v>33</v>
      </c>
      <c r="D480" s="9" t="s">
        <v>19</v>
      </c>
      <c r="E480" s="9" t="s">
        <v>7</v>
      </c>
      <c r="F480" s="19">
        <v>113393.17</v>
      </c>
      <c r="G480" s="19">
        <v>38106.180800000002</v>
      </c>
    </row>
    <row r="481" spans="1:7" x14ac:dyDescent="0.25">
      <c r="A481" s="11" t="s">
        <v>32</v>
      </c>
      <c r="B481" s="11" t="s">
        <v>106</v>
      </c>
      <c r="C481" s="11" t="s">
        <v>33</v>
      </c>
      <c r="D481" s="9" t="s">
        <v>19</v>
      </c>
      <c r="E481" s="9" t="s">
        <v>7</v>
      </c>
      <c r="F481" s="19">
        <v>137089.88</v>
      </c>
      <c r="G481" s="19">
        <v>44880.709000000003</v>
      </c>
    </row>
    <row r="482" spans="1:7" x14ac:dyDescent="0.25">
      <c r="A482" s="11" t="s">
        <v>32</v>
      </c>
      <c r="B482" s="11" t="s">
        <v>107</v>
      </c>
      <c r="C482" s="11" t="s">
        <v>33</v>
      </c>
      <c r="D482" s="9" t="s">
        <v>19</v>
      </c>
      <c r="E482" s="9" t="s">
        <v>7</v>
      </c>
      <c r="F482" s="19">
        <v>125546.65</v>
      </c>
      <c r="G482" s="19">
        <v>38731.214999999997</v>
      </c>
    </row>
    <row r="483" spans="1:7" x14ac:dyDescent="0.25">
      <c r="A483" s="11" t="s">
        <v>32</v>
      </c>
      <c r="B483" s="11" t="s">
        <v>108</v>
      </c>
      <c r="C483" s="11" t="s">
        <v>33</v>
      </c>
      <c r="D483" s="9" t="s">
        <v>19</v>
      </c>
      <c r="E483" s="9" t="s">
        <v>7</v>
      </c>
      <c r="F483" s="19">
        <v>136647.13</v>
      </c>
      <c r="G483" s="19">
        <v>46242.729500000001</v>
      </c>
    </row>
    <row r="484" spans="1:7" x14ac:dyDescent="0.25">
      <c r="A484" s="11" t="s">
        <v>32</v>
      </c>
      <c r="B484" s="11" t="s">
        <v>109</v>
      </c>
      <c r="C484" s="11" t="s">
        <v>33</v>
      </c>
      <c r="D484" s="9" t="s">
        <v>19</v>
      </c>
      <c r="E484" s="9" t="s">
        <v>7</v>
      </c>
      <c r="F484" s="19">
        <v>145858.57999999999</v>
      </c>
      <c r="G484" s="19">
        <v>45520.343999999997</v>
      </c>
    </row>
    <row r="485" spans="1:7" x14ac:dyDescent="0.25">
      <c r="A485" s="11" t="s">
        <v>32</v>
      </c>
      <c r="B485" s="11" t="s">
        <v>110</v>
      </c>
      <c r="C485" s="11" t="s">
        <v>33</v>
      </c>
      <c r="D485" s="9" t="s">
        <v>19</v>
      </c>
      <c r="E485" s="9" t="s">
        <v>7</v>
      </c>
      <c r="F485" s="19">
        <v>170187.68</v>
      </c>
      <c r="G485" s="19">
        <v>50358.621299999999</v>
      </c>
    </row>
    <row r="486" spans="1:7" x14ac:dyDescent="0.25">
      <c r="A486" s="11" t="s">
        <v>32</v>
      </c>
      <c r="B486" s="11" t="s">
        <v>111</v>
      </c>
      <c r="C486" s="11" t="s">
        <v>33</v>
      </c>
      <c r="D486" s="9" t="s">
        <v>19</v>
      </c>
      <c r="E486" s="9" t="s">
        <v>7</v>
      </c>
      <c r="F486" s="19">
        <v>162696.51999999999</v>
      </c>
      <c r="G486" s="19">
        <v>51601.370600000002</v>
      </c>
    </row>
    <row r="487" spans="1:7" x14ac:dyDescent="0.25">
      <c r="A487" s="11" t="s">
        <v>32</v>
      </c>
      <c r="B487" s="11" t="s">
        <v>112</v>
      </c>
      <c r="C487" s="11" t="s">
        <v>33</v>
      </c>
      <c r="D487" s="9" t="s">
        <v>19</v>
      </c>
      <c r="E487" s="9" t="s">
        <v>7</v>
      </c>
      <c r="F487" s="19">
        <v>180850.58</v>
      </c>
      <c r="G487" s="19">
        <v>58421.719400000002</v>
      </c>
    </row>
    <row r="488" spans="1:7" x14ac:dyDescent="0.25">
      <c r="A488" s="11" t="s">
        <v>32</v>
      </c>
      <c r="B488" s="11" t="s">
        <v>113</v>
      </c>
      <c r="C488" s="11" t="s">
        <v>33</v>
      </c>
      <c r="D488" s="9" t="s">
        <v>19</v>
      </c>
      <c r="E488" s="9" t="s">
        <v>7</v>
      </c>
      <c r="F488" s="19">
        <v>194271.03</v>
      </c>
      <c r="G488" s="19">
        <v>66175.686799999996</v>
      </c>
    </row>
    <row r="489" spans="1:7" x14ac:dyDescent="0.25">
      <c r="A489" s="11" t="s">
        <v>32</v>
      </c>
      <c r="B489" s="11" t="s">
        <v>50</v>
      </c>
      <c r="C489" s="11" t="s">
        <v>33</v>
      </c>
      <c r="D489" s="9" t="s">
        <v>19</v>
      </c>
      <c r="E489" s="9" t="s">
        <v>7</v>
      </c>
      <c r="F489" s="19">
        <v>143969.35</v>
      </c>
      <c r="G489" s="19">
        <v>49727.104099999997</v>
      </c>
    </row>
    <row r="490" spans="1:7" x14ac:dyDescent="0.25">
      <c r="A490" s="11" t="s">
        <v>32</v>
      </c>
      <c r="B490" s="11" t="s">
        <v>43</v>
      </c>
      <c r="C490" s="11" t="s">
        <v>33</v>
      </c>
      <c r="D490" s="9" t="s">
        <v>19</v>
      </c>
      <c r="E490" s="9" t="s">
        <v>7</v>
      </c>
      <c r="F490" s="19">
        <v>165245.25</v>
      </c>
      <c r="G490" s="19">
        <v>61437.0291</v>
      </c>
    </row>
    <row r="491" spans="1:7" x14ac:dyDescent="0.25">
      <c r="A491" s="11" t="s">
        <v>32</v>
      </c>
      <c r="B491" s="11" t="s">
        <v>60</v>
      </c>
      <c r="C491" s="11" t="s">
        <v>33</v>
      </c>
      <c r="D491" s="9" t="s">
        <v>19</v>
      </c>
      <c r="E491" s="9" t="s">
        <v>7</v>
      </c>
      <c r="F491" s="19">
        <v>146464.45000000001</v>
      </c>
      <c r="G491" s="19">
        <v>52873.938999999998</v>
      </c>
    </row>
    <row r="492" spans="1:7" x14ac:dyDescent="0.25">
      <c r="A492" s="11" t="s">
        <v>32</v>
      </c>
      <c r="B492" s="11" t="s">
        <v>63</v>
      </c>
      <c r="C492" s="11" t="s">
        <v>33</v>
      </c>
      <c r="D492" s="9" t="s">
        <v>19</v>
      </c>
      <c r="E492" s="9" t="s">
        <v>7</v>
      </c>
      <c r="F492" s="19">
        <v>149342.44</v>
      </c>
      <c r="G492" s="19">
        <v>52443.2405</v>
      </c>
    </row>
    <row r="493" spans="1:7" x14ac:dyDescent="0.25">
      <c r="A493" s="11" t="s">
        <v>32</v>
      </c>
      <c r="B493" s="11" t="s">
        <v>67</v>
      </c>
      <c r="C493" s="11" t="s">
        <v>33</v>
      </c>
      <c r="D493" s="9" t="s">
        <v>19</v>
      </c>
      <c r="E493" s="9" t="s">
        <v>7</v>
      </c>
      <c r="F493" s="19">
        <v>170491.53</v>
      </c>
      <c r="G493" s="19">
        <v>50761.683100000002</v>
      </c>
    </row>
    <row r="494" spans="1:7" x14ac:dyDescent="0.25">
      <c r="A494" s="11" t="s">
        <v>32</v>
      </c>
      <c r="B494" s="11" t="s">
        <v>114</v>
      </c>
      <c r="C494" s="11" t="s">
        <v>33</v>
      </c>
      <c r="D494" s="9" t="s">
        <v>19</v>
      </c>
      <c r="E494" s="9" t="s">
        <v>7</v>
      </c>
      <c r="F494" s="19">
        <v>149277.84</v>
      </c>
      <c r="G494" s="19">
        <v>50520.720800000003</v>
      </c>
    </row>
    <row r="495" spans="1:7" x14ac:dyDescent="0.25">
      <c r="A495" s="11" t="s">
        <v>32</v>
      </c>
      <c r="B495" s="11" t="s">
        <v>115</v>
      </c>
      <c r="C495" s="11" t="s">
        <v>33</v>
      </c>
      <c r="D495" s="9" t="s">
        <v>19</v>
      </c>
      <c r="E495" s="9" t="s">
        <v>7</v>
      </c>
      <c r="F495" s="19">
        <v>80198.66</v>
      </c>
      <c r="G495" s="19">
        <v>23793.6793</v>
      </c>
    </row>
    <row r="496" spans="1:7" x14ac:dyDescent="0.25">
      <c r="A496" s="11" t="s">
        <v>34</v>
      </c>
      <c r="B496" s="11" t="s">
        <v>110</v>
      </c>
      <c r="C496" s="11" t="s">
        <v>35</v>
      </c>
      <c r="D496" s="9" t="s">
        <v>24</v>
      </c>
      <c r="E496" s="9" t="s">
        <v>7</v>
      </c>
      <c r="F496" s="19">
        <v>316.60000000000002</v>
      </c>
      <c r="G496" s="19">
        <v>160.22</v>
      </c>
    </row>
    <row r="497" spans="1:7" x14ac:dyDescent="0.25">
      <c r="A497" s="11" t="s">
        <v>34</v>
      </c>
      <c r="B497" s="11" t="s">
        <v>111</v>
      </c>
      <c r="C497" s="11" t="s">
        <v>35</v>
      </c>
      <c r="D497" s="9" t="s">
        <v>24</v>
      </c>
      <c r="E497" s="9" t="s">
        <v>7</v>
      </c>
      <c r="F497" s="19">
        <v>213214.63</v>
      </c>
      <c r="G497" s="19">
        <v>72628.559500000003</v>
      </c>
    </row>
    <row r="498" spans="1:7" x14ac:dyDescent="0.25">
      <c r="A498" s="11" t="s">
        <v>34</v>
      </c>
      <c r="B498" s="11" t="s">
        <v>112</v>
      </c>
      <c r="C498" s="11" t="s">
        <v>35</v>
      </c>
      <c r="D498" s="9" t="s">
        <v>24</v>
      </c>
      <c r="E498" s="9" t="s">
        <v>7</v>
      </c>
      <c r="F498" s="19">
        <v>161352.35999999999</v>
      </c>
      <c r="G498" s="19">
        <v>53769.105100000001</v>
      </c>
    </row>
    <row r="499" spans="1:7" x14ac:dyDescent="0.25">
      <c r="A499" s="11" t="s">
        <v>34</v>
      </c>
      <c r="B499" s="11" t="s">
        <v>113</v>
      </c>
      <c r="C499" s="11" t="s">
        <v>35</v>
      </c>
      <c r="D499" s="9" t="s">
        <v>24</v>
      </c>
      <c r="E499" s="9" t="s">
        <v>7</v>
      </c>
      <c r="F499" s="19">
        <v>158854.68</v>
      </c>
      <c r="G499" s="19">
        <v>51934.452899999997</v>
      </c>
    </row>
    <row r="500" spans="1:7" x14ac:dyDescent="0.25">
      <c r="A500" s="11" t="s">
        <v>34</v>
      </c>
      <c r="B500" s="11" t="s">
        <v>50</v>
      </c>
      <c r="C500" s="11" t="s">
        <v>35</v>
      </c>
      <c r="D500" s="9" t="s">
        <v>24</v>
      </c>
      <c r="E500" s="9" t="s">
        <v>7</v>
      </c>
      <c r="F500" s="19">
        <v>90841.56</v>
      </c>
      <c r="G500" s="19">
        <v>35271.496099999997</v>
      </c>
    </row>
    <row r="501" spans="1:7" x14ac:dyDescent="0.25">
      <c r="A501" s="11" t="s">
        <v>34</v>
      </c>
      <c r="B501" s="11" t="s">
        <v>43</v>
      </c>
      <c r="C501" s="11" t="s">
        <v>35</v>
      </c>
      <c r="D501" s="9" t="s">
        <v>24</v>
      </c>
      <c r="E501" s="9" t="s">
        <v>7</v>
      </c>
      <c r="F501" s="19">
        <v>145382.51</v>
      </c>
      <c r="G501" s="19">
        <v>52425.236400000002</v>
      </c>
    </row>
    <row r="502" spans="1:7" x14ac:dyDescent="0.25">
      <c r="A502" s="11" t="s">
        <v>34</v>
      </c>
      <c r="B502" s="11" t="s">
        <v>60</v>
      </c>
      <c r="C502" s="11" t="s">
        <v>35</v>
      </c>
      <c r="D502" s="9" t="s">
        <v>24</v>
      </c>
      <c r="E502" s="9" t="s">
        <v>7</v>
      </c>
      <c r="F502" s="19">
        <v>121671.59</v>
      </c>
      <c r="G502" s="19">
        <v>44756.159500000002</v>
      </c>
    </row>
    <row r="503" spans="1:7" x14ac:dyDescent="0.25">
      <c r="A503" s="11" t="s">
        <v>34</v>
      </c>
      <c r="B503" s="11" t="s">
        <v>63</v>
      </c>
      <c r="C503" s="11" t="s">
        <v>35</v>
      </c>
      <c r="D503" s="9" t="s">
        <v>24</v>
      </c>
      <c r="E503" s="9" t="s">
        <v>7</v>
      </c>
      <c r="F503" s="19">
        <v>126830.77</v>
      </c>
      <c r="G503" s="19">
        <v>43916.6895</v>
      </c>
    </row>
    <row r="504" spans="1:7" x14ac:dyDescent="0.25">
      <c r="A504" s="11" t="s">
        <v>34</v>
      </c>
      <c r="B504" s="11" t="s">
        <v>67</v>
      </c>
      <c r="C504" s="11" t="s">
        <v>35</v>
      </c>
      <c r="D504" s="9" t="s">
        <v>24</v>
      </c>
      <c r="E504" s="9" t="s">
        <v>7</v>
      </c>
      <c r="F504" s="19">
        <v>103509.56</v>
      </c>
      <c r="G504" s="19">
        <v>35874.409399999997</v>
      </c>
    </row>
    <row r="505" spans="1:7" x14ac:dyDescent="0.25">
      <c r="A505" s="11" t="s">
        <v>34</v>
      </c>
      <c r="B505" s="11" t="s">
        <v>114</v>
      </c>
      <c r="C505" s="11" t="s">
        <v>35</v>
      </c>
      <c r="D505" s="9" t="s">
        <v>24</v>
      </c>
      <c r="E505" s="9" t="s">
        <v>7</v>
      </c>
      <c r="F505" s="19">
        <v>87272.09</v>
      </c>
      <c r="G505" s="19">
        <v>29716.627400000001</v>
      </c>
    </row>
    <row r="506" spans="1:7" x14ac:dyDescent="0.25">
      <c r="A506" s="11" t="s">
        <v>34</v>
      </c>
      <c r="B506" s="11" t="s">
        <v>115</v>
      </c>
      <c r="C506" s="11" t="s">
        <v>35</v>
      </c>
      <c r="D506" s="9" t="s">
        <v>24</v>
      </c>
      <c r="E506" s="9" t="s">
        <v>7</v>
      </c>
      <c r="F506" s="19">
        <v>39763.43</v>
      </c>
      <c r="G506" s="19">
        <v>14518.686100000001</v>
      </c>
    </row>
    <row r="507" spans="1:7" x14ac:dyDescent="0.25">
      <c r="A507" s="11" t="s">
        <v>36</v>
      </c>
      <c r="B507" s="11" t="s">
        <v>113</v>
      </c>
      <c r="C507" s="11" t="s">
        <v>35</v>
      </c>
      <c r="D507" s="9" t="s">
        <v>24</v>
      </c>
      <c r="E507" s="9" t="s">
        <v>7</v>
      </c>
      <c r="F507" s="19">
        <v>97617.81</v>
      </c>
      <c r="G507" s="19">
        <v>46239.366999999998</v>
      </c>
    </row>
    <row r="508" spans="1:7" x14ac:dyDescent="0.25">
      <c r="A508" s="11" t="s">
        <v>36</v>
      </c>
      <c r="B508" s="11" t="s">
        <v>50</v>
      </c>
      <c r="C508" s="11" t="s">
        <v>35</v>
      </c>
      <c r="D508" s="9" t="s">
        <v>24</v>
      </c>
      <c r="E508" s="9" t="s">
        <v>7</v>
      </c>
      <c r="F508" s="19">
        <v>69281.97</v>
      </c>
      <c r="G508" s="19">
        <v>31571.759999999998</v>
      </c>
    </row>
    <row r="509" spans="1:7" x14ac:dyDescent="0.25">
      <c r="A509" s="11" t="s">
        <v>36</v>
      </c>
      <c r="B509" s="11" t="s">
        <v>43</v>
      </c>
      <c r="C509" s="11" t="s">
        <v>35</v>
      </c>
      <c r="D509" s="9" t="s">
        <v>24</v>
      </c>
      <c r="E509" s="9" t="s">
        <v>7</v>
      </c>
      <c r="F509" s="19">
        <v>118188.22</v>
      </c>
      <c r="G509" s="19">
        <v>52761.9</v>
      </c>
    </row>
    <row r="510" spans="1:7" x14ac:dyDescent="0.25">
      <c r="A510" s="11" t="s">
        <v>36</v>
      </c>
      <c r="B510" s="11" t="s">
        <v>60</v>
      </c>
      <c r="C510" s="11" t="s">
        <v>35</v>
      </c>
      <c r="D510" s="9" t="s">
        <v>24</v>
      </c>
      <c r="E510" s="9" t="s">
        <v>7</v>
      </c>
      <c r="F510" s="19">
        <v>140627.69</v>
      </c>
      <c r="G510" s="19">
        <v>60317.61</v>
      </c>
    </row>
    <row r="511" spans="1:7" x14ac:dyDescent="0.25">
      <c r="A511" s="11" t="s">
        <v>36</v>
      </c>
      <c r="B511" s="11" t="s">
        <v>63</v>
      </c>
      <c r="C511" s="11" t="s">
        <v>35</v>
      </c>
      <c r="D511" s="9" t="s">
        <v>24</v>
      </c>
      <c r="E511" s="9" t="s">
        <v>7</v>
      </c>
      <c r="F511" s="19">
        <v>132783.09</v>
      </c>
      <c r="G511" s="19">
        <v>53797.09</v>
      </c>
    </row>
    <row r="512" spans="1:7" x14ac:dyDescent="0.25">
      <c r="A512" s="11" t="s">
        <v>36</v>
      </c>
      <c r="B512" s="11" t="s">
        <v>67</v>
      </c>
      <c r="C512" s="11" t="s">
        <v>35</v>
      </c>
      <c r="D512" s="9" t="s">
        <v>24</v>
      </c>
      <c r="E512" s="9" t="s">
        <v>7</v>
      </c>
      <c r="F512" s="19">
        <v>143219.91</v>
      </c>
      <c r="G512" s="19">
        <v>57806.86</v>
      </c>
    </row>
    <row r="513" spans="1:7" x14ac:dyDescent="0.25">
      <c r="A513" s="11" t="s">
        <v>36</v>
      </c>
      <c r="B513" s="11" t="s">
        <v>114</v>
      </c>
      <c r="C513" s="11" t="s">
        <v>35</v>
      </c>
      <c r="D513" s="9" t="s">
        <v>24</v>
      </c>
      <c r="E513" s="9" t="s">
        <v>7</v>
      </c>
      <c r="F513" s="19">
        <v>126063.26</v>
      </c>
      <c r="G513" s="19">
        <v>49304.006000000001</v>
      </c>
    </row>
    <row r="514" spans="1:7" x14ac:dyDescent="0.25">
      <c r="A514" s="11" t="s">
        <v>36</v>
      </c>
      <c r="B514" s="11" t="s">
        <v>115</v>
      </c>
      <c r="C514" s="11" t="s">
        <v>35</v>
      </c>
      <c r="D514" s="9" t="s">
        <v>24</v>
      </c>
      <c r="E514" s="9" t="s">
        <v>7</v>
      </c>
      <c r="F514" s="19">
        <v>65224.36</v>
      </c>
      <c r="G514" s="19">
        <v>26524.71</v>
      </c>
    </row>
    <row r="515" spans="1:7" x14ac:dyDescent="0.25">
      <c r="A515" s="11" t="s">
        <v>37</v>
      </c>
      <c r="B515" s="11" t="s">
        <v>112</v>
      </c>
      <c r="C515" s="11" t="s">
        <v>35</v>
      </c>
      <c r="D515" s="9" t="s">
        <v>24</v>
      </c>
      <c r="E515" s="9" t="s">
        <v>7</v>
      </c>
      <c r="F515" s="19">
        <v>11808.14</v>
      </c>
      <c r="G515" s="19">
        <v>3911.99</v>
      </c>
    </row>
    <row r="516" spans="1:7" x14ac:dyDescent="0.25">
      <c r="A516" s="11" t="s">
        <v>37</v>
      </c>
      <c r="B516" s="11" t="s">
        <v>113</v>
      </c>
      <c r="C516" s="11" t="s">
        <v>35</v>
      </c>
      <c r="D516" s="9" t="s">
        <v>24</v>
      </c>
      <c r="E516" s="9" t="s">
        <v>7</v>
      </c>
      <c r="F516" s="19">
        <v>77523.13</v>
      </c>
      <c r="G516" s="19">
        <v>28085.285</v>
      </c>
    </row>
    <row r="517" spans="1:7" x14ac:dyDescent="0.25">
      <c r="A517" s="11" t="s">
        <v>37</v>
      </c>
      <c r="B517" s="11" t="s">
        <v>50</v>
      </c>
      <c r="C517" s="11" t="s">
        <v>35</v>
      </c>
      <c r="D517" s="9" t="s">
        <v>24</v>
      </c>
      <c r="E517" s="9" t="s">
        <v>7</v>
      </c>
      <c r="F517" s="19">
        <v>52903.79</v>
      </c>
      <c r="G517" s="19">
        <v>18461.382000000001</v>
      </c>
    </row>
    <row r="518" spans="1:7" x14ac:dyDescent="0.25">
      <c r="A518" s="11" t="s">
        <v>37</v>
      </c>
      <c r="B518" s="11" t="s">
        <v>43</v>
      </c>
      <c r="C518" s="11" t="s">
        <v>35</v>
      </c>
      <c r="D518" s="9" t="s">
        <v>24</v>
      </c>
      <c r="E518" s="9" t="s">
        <v>7</v>
      </c>
      <c r="F518" s="19">
        <v>80294.880000000005</v>
      </c>
      <c r="G518" s="19">
        <v>31736.973999999998</v>
      </c>
    </row>
    <row r="519" spans="1:7" x14ac:dyDescent="0.25">
      <c r="A519" s="11" t="s">
        <v>37</v>
      </c>
      <c r="B519" s="11" t="s">
        <v>60</v>
      </c>
      <c r="C519" s="11" t="s">
        <v>35</v>
      </c>
      <c r="D519" s="9" t="s">
        <v>24</v>
      </c>
      <c r="E519" s="9" t="s">
        <v>7</v>
      </c>
      <c r="F519" s="19">
        <v>86590.35</v>
      </c>
      <c r="G519" s="19">
        <v>30568.888999999999</v>
      </c>
    </row>
    <row r="520" spans="1:7" x14ac:dyDescent="0.25">
      <c r="A520" s="11" t="s">
        <v>37</v>
      </c>
      <c r="B520" s="11" t="s">
        <v>63</v>
      </c>
      <c r="C520" s="11" t="s">
        <v>35</v>
      </c>
      <c r="D520" s="9" t="s">
        <v>24</v>
      </c>
      <c r="E520" s="9" t="s">
        <v>7</v>
      </c>
      <c r="F520" s="19">
        <v>77979.509999999995</v>
      </c>
      <c r="G520" s="19">
        <v>26365.585999999999</v>
      </c>
    </row>
    <row r="521" spans="1:7" x14ac:dyDescent="0.25">
      <c r="A521" s="11" t="s">
        <v>37</v>
      </c>
      <c r="B521" s="11" t="s">
        <v>67</v>
      </c>
      <c r="C521" s="11" t="s">
        <v>35</v>
      </c>
      <c r="D521" s="9" t="s">
        <v>24</v>
      </c>
      <c r="E521" s="9" t="s">
        <v>7</v>
      </c>
      <c r="F521" s="19">
        <v>70888.740000000005</v>
      </c>
      <c r="G521" s="19">
        <v>25098.59</v>
      </c>
    </row>
    <row r="522" spans="1:7" x14ac:dyDescent="0.25">
      <c r="A522" s="11" t="s">
        <v>37</v>
      </c>
      <c r="B522" s="11" t="s">
        <v>114</v>
      </c>
      <c r="C522" s="11" t="s">
        <v>35</v>
      </c>
      <c r="D522" s="9" t="s">
        <v>24</v>
      </c>
      <c r="E522" s="9" t="s">
        <v>7</v>
      </c>
      <c r="F522" s="19">
        <v>78858.210000000006</v>
      </c>
      <c r="G522" s="19">
        <v>30421.353999999999</v>
      </c>
    </row>
    <row r="523" spans="1:7" x14ac:dyDescent="0.25">
      <c r="A523" s="11" t="s">
        <v>37</v>
      </c>
      <c r="B523" s="11" t="s">
        <v>115</v>
      </c>
      <c r="C523" s="11" t="s">
        <v>35</v>
      </c>
      <c r="D523" s="9" t="s">
        <v>24</v>
      </c>
      <c r="E523" s="9" t="s">
        <v>7</v>
      </c>
      <c r="F523" s="19">
        <v>38681.050000000003</v>
      </c>
      <c r="G523" s="19">
        <v>13828.8014</v>
      </c>
    </row>
    <row r="524" spans="1:7" x14ac:dyDescent="0.25">
      <c r="A524" s="11" t="s">
        <v>38</v>
      </c>
      <c r="B524" s="11" t="s">
        <v>113</v>
      </c>
      <c r="C524" s="11" t="s">
        <v>35</v>
      </c>
      <c r="D524" s="9" t="s">
        <v>24</v>
      </c>
      <c r="E524" s="9" t="s">
        <v>7</v>
      </c>
      <c r="F524" s="19">
        <v>42920.37</v>
      </c>
      <c r="G524" s="19">
        <v>18330.675999999999</v>
      </c>
    </row>
    <row r="525" spans="1:7" x14ac:dyDescent="0.25">
      <c r="A525" s="11" t="s">
        <v>38</v>
      </c>
      <c r="B525" s="11" t="s">
        <v>50</v>
      </c>
      <c r="C525" s="11" t="s">
        <v>35</v>
      </c>
      <c r="D525" s="9" t="s">
        <v>24</v>
      </c>
      <c r="E525" s="9" t="s">
        <v>7</v>
      </c>
      <c r="F525" s="19">
        <v>46539.199999999997</v>
      </c>
      <c r="G525" s="19">
        <v>20457.471000000001</v>
      </c>
    </row>
    <row r="526" spans="1:7" x14ac:dyDescent="0.25">
      <c r="A526" s="11" t="s">
        <v>38</v>
      </c>
      <c r="B526" s="11" t="s">
        <v>43</v>
      </c>
      <c r="C526" s="11" t="s">
        <v>35</v>
      </c>
      <c r="D526" s="9" t="s">
        <v>24</v>
      </c>
      <c r="E526" s="9" t="s">
        <v>7</v>
      </c>
      <c r="F526" s="19">
        <v>73025.929999999993</v>
      </c>
      <c r="G526" s="19">
        <v>29854.156999999999</v>
      </c>
    </row>
    <row r="527" spans="1:7" x14ac:dyDescent="0.25">
      <c r="A527" s="11" t="s">
        <v>38</v>
      </c>
      <c r="B527" s="11" t="s">
        <v>60</v>
      </c>
      <c r="C527" s="11" t="s">
        <v>35</v>
      </c>
      <c r="D527" s="9" t="s">
        <v>24</v>
      </c>
      <c r="E527" s="9" t="s">
        <v>7</v>
      </c>
      <c r="F527" s="19">
        <v>78737.27</v>
      </c>
      <c r="G527" s="19">
        <v>31889.98</v>
      </c>
    </row>
    <row r="528" spans="1:7" x14ac:dyDescent="0.25">
      <c r="A528" s="11" t="s">
        <v>38</v>
      </c>
      <c r="B528" s="11" t="s">
        <v>63</v>
      </c>
      <c r="C528" s="11" t="s">
        <v>35</v>
      </c>
      <c r="D528" s="9" t="s">
        <v>24</v>
      </c>
      <c r="E528" s="9" t="s">
        <v>7</v>
      </c>
      <c r="F528" s="19">
        <v>75320.03</v>
      </c>
      <c r="G528" s="19">
        <v>28360.821</v>
      </c>
    </row>
    <row r="529" spans="1:7" x14ac:dyDescent="0.25">
      <c r="A529" s="11" t="s">
        <v>38</v>
      </c>
      <c r="B529" s="11" t="s">
        <v>67</v>
      </c>
      <c r="C529" s="11" t="s">
        <v>35</v>
      </c>
      <c r="D529" s="9" t="s">
        <v>24</v>
      </c>
      <c r="E529" s="9" t="s">
        <v>7</v>
      </c>
      <c r="F529" s="19">
        <v>90609.71</v>
      </c>
      <c r="G529" s="19">
        <v>33700.652000000002</v>
      </c>
    </row>
    <row r="530" spans="1:7" x14ac:dyDescent="0.25">
      <c r="A530" s="11" t="s">
        <v>38</v>
      </c>
      <c r="B530" s="11" t="s">
        <v>114</v>
      </c>
      <c r="C530" s="11" t="s">
        <v>35</v>
      </c>
      <c r="D530" s="9" t="s">
        <v>24</v>
      </c>
      <c r="E530" s="9" t="s">
        <v>7</v>
      </c>
      <c r="F530" s="19">
        <v>69206.070000000007</v>
      </c>
      <c r="G530" s="19">
        <v>25314.746999999999</v>
      </c>
    </row>
    <row r="531" spans="1:7" x14ac:dyDescent="0.25">
      <c r="A531" s="11" t="s">
        <v>38</v>
      </c>
      <c r="B531" s="11" t="s">
        <v>115</v>
      </c>
      <c r="C531" s="11" t="s">
        <v>35</v>
      </c>
      <c r="D531" s="9" t="s">
        <v>24</v>
      </c>
      <c r="E531" s="9" t="s">
        <v>7</v>
      </c>
      <c r="F531" s="19">
        <v>40861.769999999997</v>
      </c>
      <c r="G531" s="19">
        <v>13194.471</v>
      </c>
    </row>
    <row r="532" spans="1:7" x14ac:dyDescent="0.25">
      <c r="A532" s="11" t="s">
        <v>39</v>
      </c>
      <c r="B532" s="11" t="s">
        <v>113</v>
      </c>
      <c r="C532" s="11" t="s">
        <v>35</v>
      </c>
      <c r="D532" s="9" t="s">
        <v>24</v>
      </c>
      <c r="E532" s="9" t="s">
        <v>7</v>
      </c>
      <c r="F532" s="19">
        <v>11218.92</v>
      </c>
      <c r="G532" s="19">
        <v>4646.93</v>
      </c>
    </row>
    <row r="533" spans="1:7" x14ac:dyDescent="0.25">
      <c r="A533" s="11" t="s">
        <v>39</v>
      </c>
      <c r="B533" s="11" t="s">
        <v>50</v>
      </c>
      <c r="C533" s="11" t="s">
        <v>35</v>
      </c>
      <c r="D533" s="9" t="s">
        <v>24</v>
      </c>
      <c r="E533" s="9" t="s">
        <v>7</v>
      </c>
      <c r="F533" s="19">
        <v>29907.82</v>
      </c>
      <c r="G533" s="19">
        <v>15513.01</v>
      </c>
    </row>
    <row r="534" spans="1:7" x14ac:dyDescent="0.25">
      <c r="A534" s="11" t="s">
        <v>39</v>
      </c>
      <c r="B534" s="11" t="s">
        <v>43</v>
      </c>
      <c r="C534" s="11" t="s">
        <v>35</v>
      </c>
      <c r="D534" s="9" t="s">
        <v>24</v>
      </c>
      <c r="E534" s="9" t="s">
        <v>7</v>
      </c>
      <c r="F534" s="19">
        <v>108600.84</v>
      </c>
      <c r="G534" s="19">
        <v>44819.171000000002</v>
      </c>
    </row>
    <row r="535" spans="1:7" x14ac:dyDescent="0.25">
      <c r="A535" s="11" t="s">
        <v>39</v>
      </c>
      <c r="B535" s="11" t="s">
        <v>60</v>
      </c>
      <c r="C535" s="11" t="s">
        <v>35</v>
      </c>
      <c r="D535" s="9" t="s">
        <v>24</v>
      </c>
      <c r="E535" s="9" t="s">
        <v>7</v>
      </c>
      <c r="F535" s="19">
        <v>85780.94</v>
      </c>
      <c r="G535" s="19">
        <v>34291.67</v>
      </c>
    </row>
    <row r="536" spans="1:7" x14ac:dyDescent="0.25">
      <c r="A536" s="11" t="s">
        <v>39</v>
      </c>
      <c r="B536" s="11" t="s">
        <v>63</v>
      </c>
      <c r="C536" s="11" t="s">
        <v>35</v>
      </c>
      <c r="D536" s="9" t="s">
        <v>24</v>
      </c>
      <c r="E536" s="9" t="s">
        <v>7</v>
      </c>
      <c r="F536" s="19">
        <v>90049.13</v>
      </c>
      <c r="G536" s="19">
        <v>39192.514000000003</v>
      </c>
    </row>
    <row r="537" spans="1:7" x14ac:dyDescent="0.25">
      <c r="A537" s="11" t="s">
        <v>39</v>
      </c>
      <c r="B537" s="11" t="s">
        <v>67</v>
      </c>
      <c r="C537" s="11" t="s">
        <v>35</v>
      </c>
      <c r="D537" s="9" t="s">
        <v>24</v>
      </c>
      <c r="E537" s="9" t="s">
        <v>7</v>
      </c>
      <c r="F537" s="19">
        <v>105743.83</v>
      </c>
      <c r="G537" s="19">
        <v>43783.245799999997</v>
      </c>
    </row>
    <row r="538" spans="1:7" x14ac:dyDescent="0.25">
      <c r="A538" s="11" t="s">
        <v>39</v>
      </c>
      <c r="B538" s="11" t="s">
        <v>114</v>
      </c>
      <c r="C538" s="11" t="s">
        <v>35</v>
      </c>
      <c r="D538" s="9" t="s">
        <v>24</v>
      </c>
      <c r="E538" s="9" t="s">
        <v>7</v>
      </c>
      <c r="F538" s="19">
        <v>98760.56</v>
      </c>
      <c r="G538" s="19">
        <v>33351.400999999998</v>
      </c>
    </row>
    <row r="539" spans="1:7" x14ac:dyDescent="0.25">
      <c r="A539" s="11" t="s">
        <v>39</v>
      </c>
      <c r="B539" s="11" t="s">
        <v>115</v>
      </c>
      <c r="C539" s="11" t="s">
        <v>35</v>
      </c>
      <c r="D539" s="9" t="s">
        <v>24</v>
      </c>
      <c r="E539" s="9" t="s">
        <v>7</v>
      </c>
      <c r="F539" s="19">
        <v>42793.760000000002</v>
      </c>
      <c r="G539" s="19">
        <v>14804.94</v>
      </c>
    </row>
    <row r="540" spans="1:7" x14ac:dyDescent="0.25">
      <c r="A540" s="11" t="s">
        <v>40</v>
      </c>
      <c r="B540" s="11" t="s">
        <v>43</v>
      </c>
      <c r="C540" s="11" t="s">
        <v>35</v>
      </c>
      <c r="D540" s="9" t="s">
        <v>24</v>
      </c>
      <c r="E540" s="9" t="s">
        <v>7</v>
      </c>
      <c r="F540" s="19">
        <v>17577.150000000001</v>
      </c>
      <c r="G540" s="19">
        <v>8335.02</v>
      </c>
    </row>
    <row r="541" spans="1:7" x14ac:dyDescent="0.25">
      <c r="A541" s="11" t="s">
        <v>40</v>
      </c>
      <c r="B541" s="11" t="s">
        <v>60</v>
      </c>
      <c r="C541" s="11" t="s">
        <v>35</v>
      </c>
      <c r="D541" s="9" t="s">
        <v>24</v>
      </c>
      <c r="E541" s="9" t="s">
        <v>7</v>
      </c>
      <c r="F541" s="19">
        <v>41618.949999999997</v>
      </c>
      <c r="G541" s="19">
        <v>21001.919999999998</v>
      </c>
    </row>
    <row r="542" spans="1:7" x14ac:dyDescent="0.25">
      <c r="A542" s="11" t="s">
        <v>40</v>
      </c>
      <c r="B542" s="11" t="s">
        <v>63</v>
      </c>
      <c r="C542" s="11" t="s">
        <v>35</v>
      </c>
      <c r="D542" s="9" t="s">
        <v>24</v>
      </c>
      <c r="E542" s="9" t="s">
        <v>7</v>
      </c>
      <c r="F542" s="19">
        <v>47694</v>
      </c>
      <c r="G542" s="19">
        <v>22276.95</v>
      </c>
    </row>
    <row r="543" spans="1:7" x14ac:dyDescent="0.25">
      <c r="A543" s="11" t="s">
        <v>40</v>
      </c>
      <c r="B543" s="11" t="s">
        <v>67</v>
      </c>
      <c r="C543" s="11" t="s">
        <v>35</v>
      </c>
      <c r="D543" s="9" t="s">
        <v>24</v>
      </c>
      <c r="E543" s="9" t="s">
        <v>7</v>
      </c>
      <c r="F543" s="19">
        <v>166925.38</v>
      </c>
      <c r="G543" s="19">
        <v>68271.341</v>
      </c>
    </row>
    <row r="544" spans="1:7" x14ac:dyDescent="0.25">
      <c r="A544" s="11" t="s">
        <v>40</v>
      </c>
      <c r="B544" s="11" t="s">
        <v>114</v>
      </c>
      <c r="C544" s="11" t="s">
        <v>35</v>
      </c>
      <c r="D544" s="9" t="s">
        <v>24</v>
      </c>
      <c r="E544" s="9" t="s">
        <v>7</v>
      </c>
      <c r="F544" s="19">
        <v>149720.54</v>
      </c>
      <c r="G544" s="19">
        <v>59910.275000000001</v>
      </c>
    </row>
    <row r="545" spans="1:7" x14ac:dyDescent="0.25">
      <c r="A545" s="11" t="s">
        <v>40</v>
      </c>
      <c r="B545" s="11" t="s">
        <v>115</v>
      </c>
      <c r="C545" s="11" t="s">
        <v>35</v>
      </c>
      <c r="D545" s="9" t="s">
        <v>24</v>
      </c>
      <c r="E545" s="9" t="s">
        <v>7</v>
      </c>
      <c r="F545" s="19">
        <v>83532.77</v>
      </c>
      <c r="G545" s="19">
        <v>35624.142</v>
      </c>
    </row>
    <row r="546" spans="1:7" x14ac:dyDescent="0.25">
      <c r="A546" s="11" t="s">
        <v>41</v>
      </c>
      <c r="B546" s="11" t="s">
        <v>113</v>
      </c>
      <c r="C546" s="11" t="s">
        <v>35</v>
      </c>
      <c r="D546" s="9" t="s">
        <v>24</v>
      </c>
      <c r="E546" s="9" t="s">
        <v>7</v>
      </c>
      <c r="F546" s="19">
        <v>33958.589999999997</v>
      </c>
      <c r="G546" s="19">
        <v>14560.552</v>
      </c>
    </row>
    <row r="547" spans="1:7" x14ac:dyDescent="0.25">
      <c r="A547" s="11" t="s">
        <v>41</v>
      </c>
      <c r="B547" s="11" t="s">
        <v>50</v>
      </c>
      <c r="C547" s="11" t="s">
        <v>35</v>
      </c>
      <c r="D547" s="9" t="s">
        <v>24</v>
      </c>
      <c r="E547" s="9" t="s">
        <v>7</v>
      </c>
      <c r="F547" s="19">
        <v>10689.12</v>
      </c>
      <c r="G547" s="19">
        <v>3997.38</v>
      </c>
    </row>
    <row r="548" spans="1:7" x14ac:dyDescent="0.25">
      <c r="A548" s="11" t="s">
        <v>41</v>
      </c>
      <c r="B548" s="11" t="s">
        <v>43</v>
      </c>
      <c r="C548" s="11" t="s">
        <v>35</v>
      </c>
      <c r="D548" s="9" t="s">
        <v>24</v>
      </c>
      <c r="E548" s="9" t="s">
        <v>7</v>
      </c>
      <c r="F548" s="19">
        <v>38039.06</v>
      </c>
      <c r="G548" s="19">
        <v>16655.727999999999</v>
      </c>
    </row>
    <row r="549" spans="1:7" x14ac:dyDescent="0.25">
      <c r="A549" s="11" t="s">
        <v>41</v>
      </c>
      <c r="B549" s="11" t="s">
        <v>60</v>
      </c>
      <c r="C549" s="11" t="s">
        <v>35</v>
      </c>
      <c r="D549" s="9" t="s">
        <v>24</v>
      </c>
      <c r="E549" s="9" t="s">
        <v>7</v>
      </c>
      <c r="F549" s="19">
        <v>30661.439999999999</v>
      </c>
      <c r="G549" s="19">
        <v>13461.468000000001</v>
      </c>
    </row>
    <row r="550" spans="1:7" x14ac:dyDescent="0.25">
      <c r="A550" s="11" t="s">
        <v>41</v>
      </c>
      <c r="B550" s="11" t="s">
        <v>63</v>
      </c>
      <c r="C550" s="11" t="s">
        <v>35</v>
      </c>
      <c r="D550" s="9" t="s">
        <v>24</v>
      </c>
      <c r="E550" s="9" t="s">
        <v>7</v>
      </c>
      <c r="F550" s="19">
        <v>38814.870000000003</v>
      </c>
      <c r="G550" s="19">
        <v>16712.047999999999</v>
      </c>
    </row>
    <row r="551" spans="1:7" x14ac:dyDescent="0.25">
      <c r="A551" s="11" t="s">
        <v>41</v>
      </c>
      <c r="B551" s="11" t="s">
        <v>67</v>
      </c>
      <c r="C551" s="11" t="s">
        <v>35</v>
      </c>
      <c r="D551" s="9" t="s">
        <v>24</v>
      </c>
      <c r="E551" s="9" t="s">
        <v>7</v>
      </c>
      <c r="F551" s="19">
        <v>39994.5</v>
      </c>
      <c r="G551" s="19">
        <v>17420.934000000001</v>
      </c>
    </row>
    <row r="552" spans="1:7" x14ac:dyDescent="0.25">
      <c r="A552" s="11" t="s">
        <v>41</v>
      </c>
      <c r="B552" s="11" t="s">
        <v>114</v>
      </c>
      <c r="C552" s="11" t="s">
        <v>35</v>
      </c>
      <c r="D552" s="9" t="s">
        <v>24</v>
      </c>
      <c r="E552" s="9" t="s">
        <v>7</v>
      </c>
      <c r="F552" s="19">
        <v>36718.639999999999</v>
      </c>
      <c r="G552" s="19">
        <v>14594.468999999999</v>
      </c>
    </row>
    <row r="553" spans="1:7" x14ac:dyDescent="0.25">
      <c r="A553" s="11" t="s">
        <v>41</v>
      </c>
      <c r="B553" s="11" t="s">
        <v>115</v>
      </c>
      <c r="C553" s="11" t="s">
        <v>35</v>
      </c>
      <c r="D553" s="9" t="s">
        <v>24</v>
      </c>
      <c r="E553" s="9" t="s">
        <v>7</v>
      </c>
      <c r="F553" s="19">
        <v>17416.400000000001</v>
      </c>
      <c r="G553" s="19">
        <v>6906.99</v>
      </c>
    </row>
    <row r="554" spans="1:7" x14ac:dyDescent="0.25">
      <c r="A554" s="11" t="s">
        <v>42</v>
      </c>
      <c r="B554" s="11" t="s">
        <v>50</v>
      </c>
      <c r="C554" s="11" t="s">
        <v>43</v>
      </c>
      <c r="D554" s="9" t="s">
        <v>24</v>
      </c>
      <c r="E554" s="9" t="s">
        <v>7</v>
      </c>
      <c r="F554" s="19">
        <v>4443.8999999999996</v>
      </c>
      <c r="G554" s="19">
        <v>1525.06</v>
      </c>
    </row>
    <row r="555" spans="1:7" x14ac:dyDescent="0.25">
      <c r="A555" s="11" t="s">
        <v>42</v>
      </c>
      <c r="B555" s="11" t="s">
        <v>43</v>
      </c>
      <c r="C555" s="11" t="s">
        <v>43</v>
      </c>
      <c r="D555" s="9" t="s">
        <v>24</v>
      </c>
      <c r="E555" s="9" t="s">
        <v>7</v>
      </c>
      <c r="F555" s="19">
        <v>67750.44</v>
      </c>
      <c r="G555" s="19">
        <v>25541.89</v>
      </c>
    </row>
    <row r="556" spans="1:7" x14ac:dyDescent="0.25">
      <c r="A556" s="11" t="s">
        <v>42</v>
      </c>
      <c r="B556" s="11" t="s">
        <v>60</v>
      </c>
      <c r="C556" s="11" t="s">
        <v>43</v>
      </c>
      <c r="D556" s="9" t="s">
        <v>24</v>
      </c>
      <c r="E556" s="9" t="s">
        <v>7</v>
      </c>
      <c r="F556" s="19">
        <v>41584.43</v>
      </c>
      <c r="G556" s="19">
        <v>15719.42</v>
      </c>
    </row>
    <row r="557" spans="1:7" x14ac:dyDescent="0.25">
      <c r="A557" s="11" t="s">
        <v>42</v>
      </c>
      <c r="B557" s="11" t="s">
        <v>63</v>
      </c>
      <c r="C557" s="11" t="s">
        <v>43</v>
      </c>
      <c r="D557" s="9" t="s">
        <v>24</v>
      </c>
      <c r="E557" s="9" t="s">
        <v>7</v>
      </c>
      <c r="F557" s="19">
        <v>47478.39</v>
      </c>
      <c r="G557" s="19">
        <v>18053.439999999999</v>
      </c>
    </row>
    <row r="558" spans="1:7" x14ac:dyDescent="0.25">
      <c r="A558" s="11" t="s">
        <v>42</v>
      </c>
      <c r="B558" s="11" t="s">
        <v>67</v>
      </c>
      <c r="C558" s="11" t="s">
        <v>43</v>
      </c>
      <c r="D558" s="9" t="s">
        <v>24</v>
      </c>
      <c r="E558" s="9" t="s">
        <v>7</v>
      </c>
      <c r="F558" s="19">
        <v>35320.15</v>
      </c>
      <c r="G558" s="19">
        <v>12097.88</v>
      </c>
    </row>
    <row r="559" spans="1:7" x14ac:dyDescent="0.25">
      <c r="A559" s="11" t="s">
        <v>42</v>
      </c>
      <c r="B559" s="11" t="s">
        <v>114</v>
      </c>
      <c r="C559" s="11" t="s">
        <v>43</v>
      </c>
      <c r="D559" s="9" t="s">
        <v>24</v>
      </c>
      <c r="E559" s="9" t="s">
        <v>7</v>
      </c>
      <c r="F559" s="19">
        <v>34783.07</v>
      </c>
      <c r="G559" s="19">
        <v>11582.21</v>
      </c>
    </row>
    <row r="560" spans="1:7" x14ac:dyDescent="0.25">
      <c r="A560" s="11" t="s">
        <v>42</v>
      </c>
      <c r="B560" s="11" t="s">
        <v>115</v>
      </c>
      <c r="C560" s="11" t="s">
        <v>43</v>
      </c>
      <c r="D560" s="9" t="s">
        <v>24</v>
      </c>
      <c r="E560" s="9" t="s">
        <v>7</v>
      </c>
      <c r="F560" s="19">
        <v>12104.76</v>
      </c>
      <c r="G560" s="19">
        <v>5043.41</v>
      </c>
    </row>
    <row r="561" spans="1:7" x14ac:dyDescent="0.25">
      <c r="A561" s="11" t="s">
        <v>44</v>
      </c>
      <c r="B561" s="11" t="s">
        <v>43</v>
      </c>
      <c r="C561" s="11" t="s">
        <v>43</v>
      </c>
      <c r="D561" s="9" t="s">
        <v>45</v>
      </c>
      <c r="E561" s="9" t="s">
        <v>7</v>
      </c>
      <c r="F561" s="19">
        <v>86335.9</v>
      </c>
      <c r="G561" s="19">
        <v>16649.334999999999</v>
      </c>
    </row>
    <row r="562" spans="1:7" x14ac:dyDescent="0.25">
      <c r="A562" s="11" t="s">
        <v>44</v>
      </c>
      <c r="B562" s="11" t="s">
        <v>60</v>
      </c>
      <c r="C562" s="11" t="s">
        <v>43</v>
      </c>
      <c r="D562" s="9" t="s">
        <v>45</v>
      </c>
      <c r="E562" s="9" t="s">
        <v>7</v>
      </c>
      <c r="F562" s="19">
        <v>28147.46</v>
      </c>
      <c r="G562" s="19">
        <v>7018.1090000000004</v>
      </c>
    </row>
    <row r="563" spans="1:7" x14ac:dyDescent="0.25">
      <c r="A563" s="11" t="s">
        <v>44</v>
      </c>
      <c r="B563" s="11" t="s">
        <v>63</v>
      </c>
      <c r="C563" s="11" t="s">
        <v>43</v>
      </c>
      <c r="D563" s="9" t="s">
        <v>45</v>
      </c>
      <c r="E563" s="9" t="s">
        <v>7</v>
      </c>
      <c r="F563" s="19">
        <v>35009.919999999998</v>
      </c>
      <c r="G563" s="19">
        <v>9296.3629999999994</v>
      </c>
    </row>
    <row r="564" spans="1:7" x14ac:dyDescent="0.25">
      <c r="A564" s="11" t="s">
        <v>44</v>
      </c>
      <c r="B564" s="11" t="s">
        <v>67</v>
      </c>
      <c r="C564" s="11" t="s">
        <v>43</v>
      </c>
      <c r="D564" s="9" t="s">
        <v>45</v>
      </c>
      <c r="E564" s="9" t="s">
        <v>7</v>
      </c>
      <c r="F564" s="19">
        <v>50218.92</v>
      </c>
      <c r="G564" s="19">
        <v>11852.0394</v>
      </c>
    </row>
    <row r="565" spans="1:7" x14ac:dyDescent="0.25">
      <c r="A565" s="11" t="s">
        <v>44</v>
      </c>
      <c r="B565" s="11" t="s">
        <v>114</v>
      </c>
      <c r="C565" s="11" t="s">
        <v>43</v>
      </c>
      <c r="D565" s="9" t="s">
        <v>45</v>
      </c>
      <c r="E565" s="9" t="s">
        <v>7</v>
      </c>
      <c r="F565" s="19">
        <v>46717.68</v>
      </c>
      <c r="G565" s="19">
        <v>11299.7372</v>
      </c>
    </row>
    <row r="566" spans="1:7" x14ac:dyDescent="0.25">
      <c r="A566" s="11" t="s">
        <v>44</v>
      </c>
      <c r="B566" s="11" t="s">
        <v>115</v>
      </c>
      <c r="C566" s="11" t="s">
        <v>43</v>
      </c>
      <c r="D566" s="9" t="s">
        <v>45</v>
      </c>
      <c r="E566" s="9" t="s">
        <v>7</v>
      </c>
      <c r="F566" s="19">
        <v>29301.06</v>
      </c>
      <c r="G566" s="19">
        <v>7207.7719999999999</v>
      </c>
    </row>
    <row r="567" spans="1:7" x14ac:dyDescent="0.25">
      <c r="A567" s="11" t="s">
        <v>46</v>
      </c>
      <c r="B567" s="11" t="s">
        <v>50</v>
      </c>
      <c r="C567" s="11" t="s">
        <v>35</v>
      </c>
      <c r="D567" s="9" t="s">
        <v>24</v>
      </c>
      <c r="E567" s="9" t="s">
        <v>7</v>
      </c>
      <c r="F567" s="19">
        <v>17064.259999999998</v>
      </c>
      <c r="G567" s="19">
        <v>8944.02</v>
      </c>
    </row>
    <row r="568" spans="1:7" x14ac:dyDescent="0.25">
      <c r="A568" s="11" t="s">
        <v>46</v>
      </c>
      <c r="B568" s="11" t="s">
        <v>43</v>
      </c>
      <c r="C568" s="11" t="s">
        <v>35</v>
      </c>
      <c r="D568" s="9" t="s">
        <v>24</v>
      </c>
      <c r="E568" s="9" t="s">
        <v>7</v>
      </c>
      <c r="F568" s="19">
        <v>102818.78</v>
      </c>
      <c r="G568" s="19">
        <v>44273.69</v>
      </c>
    </row>
    <row r="569" spans="1:7" x14ac:dyDescent="0.25">
      <c r="A569" s="11" t="s">
        <v>46</v>
      </c>
      <c r="B569" s="11" t="s">
        <v>60</v>
      </c>
      <c r="C569" s="11" t="s">
        <v>35</v>
      </c>
      <c r="D569" s="9" t="s">
        <v>24</v>
      </c>
      <c r="E569" s="9" t="s">
        <v>7</v>
      </c>
      <c r="F569" s="19">
        <v>98300.91</v>
      </c>
      <c r="G569" s="19">
        <v>42118.42</v>
      </c>
    </row>
    <row r="570" spans="1:7" x14ac:dyDescent="0.25">
      <c r="A570" s="11" t="s">
        <v>46</v>
      </c>
      <c r="B570" s="11" t="s">
        <v>63</v>
      </c>
      <c r="C570" s="11" t="s">
        <v>35</v>
      </c>
      <c r="D570" s="9" t="s">
        <v>24</v>
      </c>
      <c r="E570" s="9" t="s">
        <v>7</v>
      </c>
      <c r="F570" s="19">
        <v>99645.22</v>
      </c>
      <c r="G570" s="19">
        <v>43447.46</v>
      </c>
    </row>
    <row r="571" spans="1:7" x14ac:dyDescent="0.25">
      <c r="A571" s="11" t="s">
        <v>46</v>
      </c>
      <c r="B571" s="11" t="s">
        <v>67</v>
      </c>
      <c r="C571" s="11" t="s">
        <v>35</v>
      </c>
      <c r="D571" s="9" t="s">
        <v>24</v>
      </c>
      <c r="E571" s="9" t="s">
        <v>7</v>
      </c>
      <c r="F571" s="19">
        <v>110695.23</v>
      </c>
      <c r="G571" s="19">
        <v>48280.23</v>
      </c>
    </row>
    <row r="572" spans="1:7" x14ac:dyDescent="0.25">
      <c r="A572" s="11" t="s">
        <v>46</v>
      </c>
      <c r="B572" s="11" t="s">
        <v>114</v>
      </c>
      <c r="C572" s="11" t="s">
        <v>35</v>
      </c>
      <c r="D572" s="9" t="s">
        <v>24</v>
      </c>
      <c r="E572" s="9" t="s">
        <v>7</v>
      </c>
      <c r="F572" s="19">
        <v>107091.07</v>
      </c>
      <c r="G572" s="19">
        <v>47119.28</v>
      </c>
    </row>
    <row r="573" spans="1:7" x14ac:dyDescent="0.25">
      <c r="A573" s="11" t="s">
        <v>46</v>
      </c>
      <c r="B573" s="11" t="s">
        <v>115</v>
      </c>
      <c r="C573" s="11" t="s">
        <v>35</v>
      </c>
      <c r="D573" s="9" t="s">
        <v>24</v>
      </c>
      <c r="E573" s="9" t="s">
        <v>7</v>
      </c>
      <c r="F573" s="19">
        <v>57002.8</v>
      </c>
      <c r="G573" s="19">
        <v>25932.21</v>
      </c>
    </row>
    <row r="574" spans="1:7" x14ac:dyDescent="0.25">
      <c r="A574" s="11" t="s">
        <v>47</v>
      </c>
      <c r="B574" s="11" t="s">
        <v>60</v>
      </c>
      <c r="C574" s="11" t="s">
        <v>35</v>
      </c>
      <c r="D574" s="9" t="s">
        <v>24</v>
      </c>
      <c r="E574" s="9" t="s">
        <v>48</v>
      </c>
      <c r="F574" s="19">
        <v>520.70000000000005</v>
      </c>
      <c r="G574" s="19">
        <v>356.54</v>
      </c>
    </row>
    <row r="575" spans="1:7" x14ac:dyDescent="0.25">
      <c r="A575" s="11" t="s">
        <v>47</v>
      </c>
      <c r="B575" s="11" t="s">
        <v>63</v>
      </c>
      <c r="C575" s="11" t="s">
        <v>35</v>
      </c>
      <c r="D575" s="9" t="s">
        <v>24</v>
      </c>
      <c r="E575" s="9" t="s">
        <v>48</v>
      </c>
      <c r="F575" s="19">
        <v>7740.58</v>
      </c>
      <c r="G575" s="19">
        <v>3170.62</v>
      </c>
    </row>
    <row r="576" spans="1:7" x14ac:dyDescent="0.25">
      <c r="A576" s="11" t="s">
        <v>47</v>
      </c>
      <c r="B576" s="11" t="s">
        <v>67</v>
      </c>
      <c r="C576" s="11" t="s">
        <v>35</v>
      </c>
      <c r="D576" s="9" t="s">
        <v>24</v>
      </c>
      <c r="E576" s="9" t="s">
        <v>48</v>
      </c>
      <c r="F576" s="19">
        <v>41396.269999999997</v>
      </c>
      <c r="G576" s="19">
        <v>17415.239000000001</v>
      </c>
    </row>
    <row r="577" spans="1:7" x14ac:dyDescent="0.25">
      <c r="A577" s="11" t="s">
        <v>47</v>
      </c>
      <c r="B577" s="11" t="s">
        <v>114</v>
      </c>
      <c r="C577" s="11" t="s">
        <v>35</v>
      </c>
      <c r="D577" s="9" t="s">
        <v>24</v>
      </c>
      <c r="E577" s="9" t="s">
        <v>48</v>
      </c>
      <c r="F577" s="19">
        <v>24786.6</v>
      </c>
      <c r="G577" s="19">
        <v>10203.6</v>
      </c>
    </row>
    <row r="578" spans="1:7" x14ac:dyDescent="0.25">
      <c r="A578" s="11" t="s">
        <v>47</v>
      </c>
      <c r="B578" s="11" t="s">
        <v>115</v>
      </c>
      <c r="C578" s="11" t="s">
        <v>35</v>
      </c>
      <c r="D578" s="9" t="s">
        <v>24</v>
      </c>
      <c r="E578" s="9" t="s">
        <v>48</v>
      </c>
      <c r="F578" s="19">
        <v>11114.84</v>
      </c>
      <c r="G578" s="19">
        <v>4817.1099999999997</v>
      </c>
    </row>
    <row r="579" spans="1:7" x14ac:dyDescent="0.25">
      <c r="A579" s="11" t="s">
        <v>49</v>
      </c>
      <c r="B579" s="11" t="s">
        <v>43</v>
      </c>
      <c r="C579" s="11" t="s">
        <v>50</v>
      </c>
      <c r="D579" s="9" t="s">
        <v>24</v>
      </c>
      <c r="E579" s="9" t="s">
        <v>11</v>
      </c>
      <c r="F579" s="19">
        <v>18972.599999999999</v>
      </c>
      <c r="G579" s="19">
        <v>7472.51</v>
      </c>
    </row>
    <row r="580" spans="1:7" x14ac:dyDescent="0.25">
      <c r="A580" s="11" t="s">
        <v>49</v>
      </c>
      <c r="B580" s="11" t="s">
        <v>60</v>
      </c>
      <c r="C580" s="11" t="s">
        <v>50</v>
      </c>
      <c r="D580" s="9" t="s">
        <v>24</v>
      </c>
      <c r="E580" s="9" t="s">
        <v>11</v>
      </c>
      <c r="F580" s="19">
        <v>148516.28</v>
      </c>
      <c r="G580" s="19">
        <v>59375.489000000001</v>
      </c>
    </row>
    <row r="581" spans="1:7" x14ac:dyDescent="0.25">
      <c r="A581" s="11" t="s">
        <v>49</v>
      </c>
      <c r="B581" s="11" t="s">
        <v>63</v>
      </c>
      <c r="C581" s="11" t="s">
        <v>50</v>
      </c>
      <c r="D581" s="9" t="s">
        <v>24</v>
      </c>
      <c r="E581" s="9" t="s">
        <v>11</v>
      </c>
      <c r="F581" s="19">
        <v>103195.85</v>
      </c>
      <c r="G581" s="19">
        <v>37926.75</v>
      </c>
    </row>
    <row r="582" spans="1:7" x14ac:dyDescent="0.25">
      <c r="A582" s="11" t="s">
        <v>49</v>
      </c>
      <c r="B582" s="11" t="s">
        <v>67</v>
      </c>
      <c r="C582" s="11" t="s">
        <v>50</v>
      </c>
      <c r="D582" s="9" t="s">
        <v>24</v>
      </c>
      <c r="E582" s="9" t="s">
        <v>11</v>
      </c>
      <c r="F582" s="19">
        <v>114480.71</v>
      </c>
      <c r="G582" s="19">
        <v>37893.034</v>
      </c>
    </row>
    <row r="583" spans="1:7" x14ac:dyDescent="0.25">
      <c r="A583" s="11" t="s">
        <v>49</v>
      </c>
      <c r="B583" s="11" t="s">
        <v>114</v>
      </c>
      <c r="C583" s="11" t="s">
        <v>50</v>
      </c>
      <c r="D583" s="9" t="s">
        <v>24</v>
      </c>
      <c r="E583" s="9" t="s">
        <v>11</v>
      </c>
      <c r="F583" s="19">
        <v>114453.95</v>
      </c>
      <c r="G583" s="19">
        <v>40632.796999999999</v>
      </c>
    </row>
    <row r="584" spans="1:7" x14ac:dyDescent="0.25">
      <c r="A584" s="11" t="s">
        <v>49</v>
      </c>
      <c r="B584" s="11" t="s">
        <v>115</v>
      </c>
      <c r="C584" s="11" t="s">
        <v>50</v>
      </c>
      <c r="D584" s="9" t="s">
        <v>24</v>
      </c>
      <c r="E584" s="9" t="s">
        <v>11</v>
      </c>
      <c r="F584" s="19">
        <v>59088.160000000003</v>
      </c>
      <c r="G584" s="19">
        <v>20037.319</v>
      </c>
    </row>
    <row r="585" spans="1:7" x14ac:dyDescent="0.25">
      <c r="A585" s="11" t="s">
        <v>51</v>
      </c>
      <c r="B585" s="11" t="s">
        <v>60</v>
      </c>
      <c r="C585" s="11" t="s">
        <v>50</v>
      </c>
      <c r="D585" s="9" t="s">
        <v>24</v>
      </c>
      <c r="E585" s="9" t="s">
        <v>52</v>
      </c>
      <c r="F585" s="19">
        <v>22233.75</v>
      </c>
      <c r="G585" s="19">
        <v>8521.7860999999994</v>
      </c>
    </row>
    <row r="586" spans="1:7" x14ac:dyDescent="0.25">
      <c r="A586" s="11" t="s">
        <v>51</v>
      </c>
      <c r="B586" s="11" t="s">
        <v>63</v>
      </c>
      <c r="C586" s="11" t="s">
        <v>50</v>
      </c>
      <c r="D586" s="9" t="s">
        <v>24</v>
      </c>
      <c r="E586" s="9" t="s">
        <v>52</v>
      </c>
      <c r="F586" s="19">
        <v>102637.73</v>
      </c>
      <c r="G586" s="19">
        <v>36986.618499999997</v>
      </c>
    </row>
    <row r="587" spans="1:7" x14ac:dyDescent="0.25">
      <c r="A587" s="11" t="s">
        <v>51</v>
      </c>
      <c r="B587" s="11" t="s">
        <v>67</v>
      </c>
      <c r="C587" s="11" t="s">
        <v>50</v>
      </c>
      <c r="D587" s="9" t="s">
        <v>24</v>
      </c>
      <c r="E587" s="9" t="s">
        <v>52</v>
      </c>
      <c r="F587" s="19">
        <v>70371.179999999993</v>
      </c>
      <c r="G587" s="19">
        <v>24006.499</v>
      </c>
    </row>
    <row r="588" spans="1:7" x14ac:dyDescent="0.25">
      <c r="A588" s="11" t="s">
        <v>51</v>
      </c>
      <c r="B588" s="11" t="s">
        <v>114</v>
      </c>
      <c r="C588" s="11" t="s">
        <v>50</v>
      </c>
      <c r="D588" s="9" t="s">
        <v>24</v>
      </c>
      <c r="E588" s="9" t="s">
        <v>52</v>
      </c>
      <c r="F588" s="19">
        <v>61482.14</v>
      </c>
      <c r="G588" s="19">
        <v>21569.715</v>
      </c>
    </row>
    <row r="589" spans="1:7" x14ac:dyDescent="0.25">
      <c r="A589" s="11" t="s">
        <v>51</v>
      </c>
      <c r="B589" s="11" t="s">
        <v>115</v>
      </c>
      <c r="C589" s="11" t="s">
        <v>50</v>
      </c>
      <c r="D589" s="9" t="s">
        <v>24</v>
      </c>
      <c r="E589" s="9" t="s">
        <v>52</v>
      </c>
      <c r="F589" s="19">
        <v>34127.269999999997</v>
      </c>
      <c r="G589" s="19">
        <v>10596.538</v>
      </c>
    </row>
    <row r="590" spans="1:7" x14ac:dyDescent="0.25">
      <c r="A590" s="11" t="s">
        <v>53</v>
      </c>
      <c r="B590" s="11" t="s">
        <v>60</v>
      </c>
      <c r="C590" s="11" t="s">
        <v>43</v>
      </c>
      <c r="D590" s="9" t="s">
        <v>24</v>
      </c>
      <c r="E590" s="9" t="s">
        <v>7</v>
      </c>
      <c r="F590" s="19">
        <v>178245.31</v>
      </c>
      <c r="G590" s="19">
        <v>69393.100000000006</v>
      </c>
    </row>
    <row r="591" spans="1:7" x14ac:dyDescent="0.25">
      <c r="A591" s="11" t="s">
        <v>53</v>
      </c>
      <c r="B591" s="11" t="s">
        <v>63</v>
      </c>
      <c r="C591" s="11" t="s">
        <v>43</v>
      </c>
      <c r="D591" s="9" t="s">
        <v>24</v>
      </c>
      <c r="E591" s="9" t="s">
        <v>7</v>
      </c>
      <c r="F591" s="19">
        <v>278159.23</v>
      </c>
      <c r="G591" s="19">
        <v>112161.6456</v>
      </c>
    </row>
    <row r="592" spans="1:7" x14ac:dyDescent="0.25">
      <c r="A592" s="11" t="s">
        <v>53</v>
      </c>
      <c r="B592" s="11" t="s">
        <v>67</v>
      </c>
      <c r="C592" s="11" t="s">
        <v>43</v>
      </c>
      <c r="D592" s="9" t="s">
        <v>24</v>
      </c>
      <c r="E592" s="9" t="s">
        <v>7</v>
      </c>
      <c r="F592" s="19">
        <v>212307.11</v>
      </c>
      <c r="G592" s="19">
        <v>74055.525999999998</v>
      </c>
    </row>
    <row r="593" spans="1:7" x14ac:dyDescent="0.25">
      <c r="A593" s="11" t="s">
        <v>53</v>
      </c>
      <c r="B593" s="11" t="s">
        <v>114</v>
      </c>
      <c r="C593" s="11" t="s">
        <v>43</v>
      </c>
      <c r="D593" s="9" t="s">
        <v>24</v>
      </c>
      <c r="E593" s="9" t="s">
        <v>7</v>
      </c>
      <c r="F593" s="19">
        <v>226214.04</v>
      </c>
      <c r="G593" s="19">
        <v>82649.353400000007</v>
      </c>
    </row>
    <row r="594" spans="1:7" x14ac:dyDescent="0.25">
      <c r="A594" s="11" t="s">
        <v>53</v>
      </c>
      <c r="B594" s="11" t="s">
        <v>115</v>
      </c>
      <c r="C594" s="11" t="s">
        <v>43</v>
      </c>
      <c r="D594" s="9" t="s">
        <v>24</v>
      </c>
      <c r="E594" s="9" t="s">
        <v>7</v>
      </c>
      <c r="F594" s="19">
        <v>96358.38</v>
      </c>
      <c r="G594" s="19">
        <v>34603.8485</v>
      </c>
    </row>
    <row r="595" spans="1:7" x14ac:dyDescent="0.25">
      <c r="A595" s="11" t="s">
        <v>54</v>
      </c>
      <c r="B595" s="11" t="s">
        <v>43</v>
      </c>
      <c r="C595" s="11" t="s">
        <v>43</v>
      </c>
      <c r="D595" s="9" t="s">
        <v>45</v>
      </c>
      <c r="E595" s="9" t="s">
        <v>11</v>
      </c>
      <c r="F595" s="19">
        <v>380.3</v>
      </c>
      <c r="G595" s="19">
        <v>149.69</v>
      </c>
    </row>
    <row r="596" spans="1:7" x14ac:dyDescent="0.25">
      <c r="A596" s="11" t="s">
        <v>54</v>
      </c>
      <c r="B596" s="11" t="s">
        <v>60</v>
      </c>
      <c r="C596" s="11" t="s">
        <v>43</v>
      </c>
      <c r="D596" s="9" t="s">
        <v>45</v>
      </c>
      <c r="E596" s="9" t="s">
        <v>11</v>
      </c>
      <c r="F596" s="19">
        <v>123729.61</v>
      </c>
      <c r="G596" s="19">
        <v>56846.27</v>
      </c>
    </row>
    <row r="597" spans="1:7" x14ac:dyDescent="0.25">
      <c r="A597" s="11" t="s">
        <v>54</v>
      </c>
      <c r="B597" s="11" t="s">
        <v>63</v>
      </c>
      <c r="C597" s="11" t="s">
        <v>43</v>
      </c>
      <c r="D597" s="9" t="s">
        <v>45</v>
      </c>
      <c r="E597" s="9" t="s">
        <v>11</v>
      </c>
      <c r="F597" s="19">
        <v>71796.44</v>
      </c>
      <c r="G597" s="19">
        <v>26729</v>
      </c>
    </row>
    <row r="598" spans="1:7" x14ac:dyDescent="0.25">
      <c r="A598" s="11" t="s">
        <v>54</v>
      </c>
      <c r="B598" s="11" t="s">
        <v>67</v>
      </c>
      <c r="C598" s="11" t="s">
        <v>43</v>
      </c>
      <c r="D598" s="9" t="s">
        <v>45</v>
      </c>
      <c r="E598" s="9" t="s">
        <v>11</v>
      </c>
      <c r="F598" s="19">
        <v>74399.95</v>
      </c>
      <c r="G598" s="19">
        <v>28526.7</v>
      </c>
    </row>
    <row r="599" spans="1:7" x14ac:dyDescent="0.25">
      <c r="A599" s="11" t="s">
        <v>54</v>
      </c>
      <c r="B599" s="11" t="s">
        <v>114</v>
      </c>
      <c r="C599" s="11" t="s">
        <v>43</v>
      </c>
      <c r="D599" s="9" t="s">
        <v>45</v>
      </c>
      <c r="E599" s="9" t="s">
        <v>11</v>
      </c>
      <c r="F599" s="19">
        <v>77786.289999999994</v>
      </c>
      <c r="G599" s="19">
        <v>29404.240000000002</v>
      </c>
    </row>
    <row r="600" spans="1:7" x14ac:dyDescent="0.25">
      <c r="A600" s="11" t="s">
        <v>54</v>
      </c>
      <c r="B600" s="11" t="s">
        <v>115</v>
      </c>
      <c r="C600" s="11" t="s">
        <v>43</v>
      </c>
      <c r="D600" s="9" t="s">
        <v>45</v>
      </c>
      <c r="E600" s="9" t="s">
        <v>11</v>
      </c>
      <c r="F600" s="19">
        <v>38101.15</v>
      </c>
      <c r="G600" s="19">
        <v>12667.39</v>
      </c>
    </row>
    <row r="601" spans="1:7" x14ac:dyDescent="0.25">
      <c r="A601" s="11" t="s">
        <v>55</v>
      </c>
      <c r="B601" s="11" t="s">
        <v>60</v>
      </c>
      <c r="C601" s="11" t="s">
        <v>43</v>
      </c>
      <c r="D601" s="9" t="s">
        <v>45</v>
      </c>
      <c r="E601" s="9" t="s">
        <v>7</v>
      </c>
      <c r="F601" s="19">
        <v>1316</v>
      </c>
      <c r="G601" s="19">
        <v>645.98</v>
      </c>
    </row>
    <row r="602" spans="1:7" x14ac:dyDescent="0.25">
      <c r="A602" s="11" t="s">
        <v>55</v>
      </c>
      <c r="B602" s="11" t="s">
        <v>63</v>
      </c>
      <c r="C602" s="11" t="s">
        <v>43</v>
      </c>
      <c r="D602" s="9" t="s">
        <v>45</v>
      </c>
      <c r="E602" s="9" t="s">
        <v>7</v>
      </c>
      <c r="F602" s="19">
        <v>24630.12</v>
      </c>
      <c r="G602" s="19">
        <v>11130.3184</v>
      </c>
    </row>
    <row r="603" spans="1:7" x14ac:dyDescent="0.25">
      <c r="A603" s="11" t="s">
        <v>55</v>
      </c>
      <c r="B603" s="11" t="s">
        <v>67</v>
      </c>
      <c r="C603" s="11" t="s">
        <v>43</v>
      </c>
      <c r="D603" s="9" t="s">
        <v>45</v>
      </c>
      <c r="E603" s="9" t="s">
        <v>7</v>
      </c>
      <c r="F603" s="19">
        <v>69837.570000000007</v>
      </c>
      <c r="G603" s="19">
        <v>29730.076799999999</v>
      </c>
    </row>
    <row r="604" spans="1:7" x14ac:dyDescent="0.25">
      <c r="A604" s="11" t="s">
        <v>55</v>
      </c>
      <c r="B604" s="11" t="s">
        <v>114</v>
      </c>
      <c r="C604" s="11" t="s">
        <v>43</v>
      </c>
      <c r="D604" s="9" t="s">
        <v>45</v>
      </c>
      <c r="E604" s="9" t="s">
        <v>7</v>
      </c>
      <c r="F604" s="19">
        <v>81661.87</v>
      </c>
      <c r="G604" s="19">
        <v>35240.045100000003</v>
      </c>
    </row>
    <row r="605" spans="1:7" x14ac:dyDescent="0.25">
      <c r="A605" s="11" t="s">
        <v>55</v>
      </c>
      <c r="B605" s="11" t="s">
        <v>115</v>
      </c>
      <c r="C605" s="11" t="s">
        <v>43</v>
      </c>
      <c r="D605" s="9" t="s">
        <v>45</v>
      </c>
      <c r="E605" s="9" t="s">
        <v>7</v>
      </c>
      <c r="F605" s="19">
        <v>41821.39</v>
      </c>
      <c r="G605" s="19">
        <v>18860.679499999998</v>
      </c>
    </row>
    <row r="606" spans="1:7" x14ac:dyDescent="0.25">
      <c r="A606" s="11" t="s">
        <v>56</v>
      </c>
      <c r="B606" s="11" t="s">
        <v>60</v>
      </c>
      <c r="C606" s="11" t="s">
        <v>43</v>
      </c>
      <c r="D606" s="9" t="s">
        <v>24</v>
      </c>
      <c r="E606" s="9" t="s">
        <v>7</v>
      </c>
      <c r="F606" s="19">
        <v>65010.1</v>
      </c>
      <c r="G606" s="19">
        <v>32261.496999999999</v>
      </c>
    </row>
    <row r="607" spans="1:7" x14ac:dyDescent="0.25">
      <c r="A607" s="11" t="s">
        <v>56</v>
      </c>
      <c r="B607" s="11" t="s">
        <v>63</v>
      </c>
      <c r="C607" s="11" t="s">
        <v>43</v>
      </c>
      <c r="D607" s="9" t="s">
        <v>24</v>
      </c>
      <c r="E607" s="9" t="s">
        <v>7</v>
      </c>
      <c r="F607" s="19">
        <v>96999.58</v>
      </c>
      <c r="G607" s="19">
        <v>43313.531000000003</v>
      </c>
    </row>
    <row r="608" spans="1:7" x14ac:dyDescent="0.25">
      <c r="A608" s="11" t="s">
        <v>56</v>
      </c>
      <c r="B608" s="11" t="s">
        <v>67</v>
      </c>
      <c r="C608" s="11" t="s">
        <v>43</v>
      </c>
      <c r="D608" s="9" t="s">
        <v>24</v>
      </c>
      <c r="E608" s="9" t="s">
        <v>7</v>
      </c>
      <c r="F608" s="19">
        <v>123356.34</v>
      </c>
      <c r="G608" s="19">
        <v>54960.7258</v>
      </c>
    </row>
    <row r="609" spans="1:7" x14ac:dyDescent="0.25">
      <c r="A609" s="11" t="s">
        <v>56</v>
      </c>
      <c r="B609" s="11" t="s">
        <v>114</v>
      </c>
      <c r="C609" s="11" t="s">
        <v>43</v>
      </c>
      <c r="D609" s="9" t="s">
        <v>24</v>
      </c>
      <c r="E609" s="9" t="s">
        <v>7</v>
      </c>
      <c r="F609" s="19">
        <v>134645.94</v>
      </c>
      <c r="G609" s="19">
        <v>55809.188999999998</v>
      </c>
    </row>
    <row r="610" spans="1:7" x14ac:dyDescent="0.25">
      <c r="A610" s="11" t="s">
        <v>56</v>
      </c>
      <c r="B610" s="11" t="s">
        <v>115</v>
      </c>
      <c r="C610" s="11" t="s">
        <v>43</v>
      </c>
      <c r="D610" s="9" t="s">
        <v>24</v>
      </c>
      <c r="E610" s="9" t="s">
        <v>7</v>
      </c>
      <c r="F610" s="19">
        <v>69673.09</v>
      </c>
      <c r="G610" s="19">
        <v>28817.742600000001</v>
      </c>
    </row>
    <row r="611" spans="1:7" x14ac:dyDescent="0.25">
      <c r="A611" s="11" t="s">
        <v>57</v>
      </c>
      <c r="B611" s="11" t="s">
        <v>60</v>
      </c>
      <c r="C611" s="11" t="s">
        <v>43</v>
      </c>
      <c r="D611" s="9" t="s">
        <v>24</v>
      </c>
      <c r="E611" s="9" t="s">
        <v>48</v>
      </c>
      <c r="F611" s="19">
        <v>284226.55</v>
      </c>
      <c r="G611" s="19">
        <v>117591.36010000001</v>
      </c>
    </row>
    <row r="612" spans="1:7" x14ac:dyDescent="0.25">
      <c r="A612" s="11" t="s">
        <v>57</v>
      </c>
      <c r="B612" s="11" t="s">
        <v>63</v>
      </c>
      <c r="C612" s="11" t="s">
        <v>43</v>
      </c>
      <c r="D612" s="9" t="s">
        <v>24</v>
      </c>
      <c r="E612" s="9" t="s">
        <v>48</v>
      </c>
      <c r="F612" s="19">
        <v>315337.53999999998</v>
      </c>
      <c r="G612" s="19">
        <v>123050.2553</v>
      </c>
    </row>
    <row r="613" spans="1:7" x14ac:dyDescent="0.25">
      <c r="A613" s="11" t="s">
        <v>57</v>
      </c>
      <c r="B613" s="11" t="s">
        <v>67</v>
      </c>
      <c r="C613" s="11" t="s">
        <v>43</v>
      </c>
      <c r="D613" s="9" t="s">
        <v>24</v>
      </c>
      <c r="E613" s="9" t="s">
        <v>48</v>
      </c>
      <c r="F613" s="19">
        <v>328881.14</v>
      </c>
      <c r="G613" s="19">
        <v>135283.93719999999</v>
      </c>
    </row>
    <row r="614" spans="1:7" x14ac:dyDescent="0.25">
      <c r="A614" s="11" t="s">
        <v>57</v>
      </c>
      <c r="B614" s="11" t="s">
        <v>114</v>
      </c>
      <c r="C614" s="11" t="s">
        <v>43</v>
      </c>
      <c r="D614" s="9" t="s">
        <v>24</v>
      </c>
      <c r="E614" s="9" t="s">
        <v>48</v>
      </c>
      <c r="F614" s="19">
        <v>309562.90999999997</v>
      </c>
      <c r="G614" s="19">
        <v>120653.66740000001</v>
      </c>
    </row>
    <row r="615" spans="1:7" x14ac:dyDescent="0.25">
      <c r="A615" s="11" t="s">
        <v>57</v>
      </c>
      <c r="B615" s="11" t="s">
        <v>115</v>
      </c>
      <c r="C615" s="11" t="s">
        <v>43</v>
      </c>
      <c r="D615" s="9" t="s">
        <v>24</v>
      </c>
      <c r="E615" s="9" t="s">
        <v>48</v>
      </c>
      <c r="F615" s="19">
        <v>142820.04</v>
      </c>
      <c r="G615" s="19">
        <v>56023.012199999997</v>
      </c>
    </row>
    <row r="616" spans="1:7" x14ac:dyDescent="0.25">
      <c r="A616" s="11" t="s">
        <v>58</v>
      </c>
      <c r="B616" s="11" t="s">
        <v>63</v>
      </c>
      <c r="C616" s="11" t="s">
        <v>43</v>
      </c>
      <c r="D616" s="9" t="s">
        <v>24</v>
      </c>
      <c r="E616" s="9" t="s">
        <v>7</v>
      </c>
      <c r="F616" s="19">
        <v>2989.8</v>
      </c>
      <c r="G616" s="19">
        <v>1399.21</v>
      </c>
    </row>
    <row r="617" spans="1:7" x14ac:dyDescent="0.25">
      <c r="A617" s="11" t="s">
        <v>58</v>
      </c>
      <c r="B617" s="11" t="s">
        <v>67</v>
      </c>
      <c r="C617" s="11" t="s">
        <v>43</v>
      </c>
      <c r="D617" s="9" t="s">
        <v>24</v>
      </c>
      <c r="E617" s="9" t="s">
        <v>7</v>
      </c>
      <c r="F617" s="19">
        <v>97956.98</v>
      </c>
      <c r="G617" s="19">
        <v>40847.53</v>
      </c>
    </row>
    <row r="618" spans="1:7" x14ac:dyDescent="0.25">
      <c r="A618" s="11" t="s">
        <v>58</v>
      </c>
      <c r="B618" s="11" t="s">
        <v>114</v>
      </c>
      <c r="C618" s="11" t="s">
        <v>43</v>
      </c>
      <c r="D618" s="9" t="s">
        <v>24</v>
      </c>
      <c r="E618" s="9" t="s">
        <v>7</v>
      </c>
      <c r="F618" s="19">
        <v>36622.54</v>
      </c>
      <c r="G618" s="19">
        <v>16033.15</v>
      </c>
    </row>
    <row r="619" spans="1:7" x14ac:dyDescent="0.25">
      <c r="A619" s="11" t="s">
        <v>58</v>
      </c>
      <c r="B619" s="11" t="s">
        <v>115</v>
      </c>
      <c r="C619" s="11" t="s">
        <v>43</v>
      </c>
      <c r="D619" s="9" t="s">
        <v>24</v>
      </c>
      <c r="E619" s="9" t="s">
        <v>7</v>
      </c>
      <c r="F619" s="19">
        <v>16349.69</v>
      </c>
      <c r="G619" s="19">
        <v>7621.61</v>
      </c>
    </row>
    <row r="620" spans="1:7" x14ac:dyDescent="0.25">
      <c r="A620" s="11" t="s">
        <v>59</v>
      </c>
      <c r="B620" s="11" t="s">
        <v>67</v>
      </c>
      <c r="C620" s="11" t="s">
        <v>60</v>
      </c>
      <c r="D620" s="9" t="s">
        <v>24</v>
      </c>
      <c r="E620" s="9" t="s">
        <v>48</v>
      </c>
      <c r="F620" s="19">
        <v>19734.009999999998</v>
      </c>
      <c r="G620" s="19">
        <v>8107.47</v>
      </c>
    </row>
    <row r="621" spans="1:7" x14ac:dyDescent="0.25">
      <c r="A621" s="11" t="s">
        <v>59</v>
      </c>
      <c r="B621" s="11" t="s">
        <v>114</v>
      </c>
      <c r="C621" s="11" t="s">
        <v>60</v>
      </c>
      <c r="D621" s="9" t="s">
        <v>24</v>
      </c>
      <c r="E621" s="9" t="s">
        <v>48</v>
      </c>
      <c r="F621" s="19">
        <v>52450.53</v>
      </c>
      <c r="G621" s="19">
        <v>24275.733100000001</v>
      </c>
    </row>
    <row r="622" spans="1:7" x14ac:dyDescent="0.25">
      <c r="A622" s="11" t="s">
        <v>59</v>
      </c>
      <c r="B622" s="11" t="s">
        <v>115</v>
      </c>
      <c r="C622" s="11" t="s">
        <v>60</v>
      </c>
      <c r="D622" s="9" t="s">
        <v>24</v>
      </c>
      <c r="E622" s="9" t="s">
        <v>48</v>
      </c>
      <c r="F622" s="19">
        <v>58521.59</v>
      </c>
      <c r="G622" s="19">
        <v>28406.563999999998</v>
      </c>
    </row>
    <row r="623" spans="1:7" x14ac:dyDescent="0.25">
      <c r="A623" s="11" t="s">
        <v>61</v>
      </c>
      <c r="B623" s="11" t="s">
        <v>114</v>
      </c>
      <c r="C623" s="11" t="s">
        <v>35</v>
      </c>
      <c r="D623" s="9" t="s">
        <v>24</v>
      </c>
      <c r="E623" s="9" t="s">
        <v>7</v>
      </c>
      <c r="F623" s="19">
        <v>62935.199999999997</v>
      </c>
      <c r="G623" s="19">
        <v>23977.951000000001</v>
      </c>
    </row>
    <row r="624" spans="1:7" x14ac:dyDescent="0.25">
      <c r="A624" s="11" t="s">
        <v>61</v>
      </c>
      <c r="B624" s="11" t="s">
        <v>115</v>
      </c>
      <c r="C624" s="11" t="s">
        <v>35</v>
      </c>
      <c r="D624" s="9" t="s">
        <v>24</v>
      </c>
      <c r="E624" s="9" t="s">
        <v>7</v>
      </c>
      <c r="F624" s="19">
        <v>55186.04</v>
      </c>
      <c r="G624" s="19">
        <v>19575.705999999998</v>
      </c>
    </row>
    <row r="625" spans="1:7" x14ac:dyDescent="0.25">
      <c r="A625" s="11" t="s">
        <v>62</v>
      </c>
      <c r="B625" s="11" t="s">
        <v>115</v>
      </c>
      <c r="C625" s="11" t="s">
        <v>63</v>
      </c>
      <c r="D625" s="9" t="s">
        <v>24</v>
      </c>
      <c r="E625" s="9" t="s">
        <v>64</v>
      </c>
      <c r="F625" s="19">
        <v>9882.7199999999993</v>
      </c>
      <c r="G625" s="19">
        <v>3582.2060000000001</v>
      </c>
    </row>
    <row r="626" spans="1:7" x14ac:dyDescent="0.25">
      <c r="A626" s="11" t="s">
        <v>65</v>
      </c>
      <c r="B626" s="11" t="s">
        <v>115</v>
      </c>
      <c r="C626" s="11" t="s">
        <v>63</v>
      </c>
      <c r="D626" s="9" t="s">
        <v>24</v>
      </c>
      <c r="E626" s="9" t="s">
        <v>7</v>
      </c>
      <c r="F626" s="19">
        <v>1196.5999999999999</v>
      </c>
      <c r="G626" s="19">
        <v>1179.8399999999999</v>
      </c>
    </row>
    <row r="627" spans="1:7" x14ac:dyDescent="0.25">
      <c r="A627" s="11" t="s">
        <v>66</v>
      </c>
      <c r="B627" s="11" t="s">
        <v>114</v>
      </c>
      <c r="C627" s="11" t="s">
        <v>67</v>
      </c>
      <c r="D627" s="9" t="s">
        <v>24</v>
      </c>
      <c r="E627" s="9" t="s">
        <v>7</v>
      </c>
      <c r="F627" s="19">
        <v>1272.4000000000001</v>
      </c>
      <c r="G627" s="19">
        <v>602.41</v>
      </c>
    </row>
    <row r="628" spans="1:7" x14ac:dyDescent="0.25">
      <c r="A628" s="11" t="s">
        <v>66</v>
      </c>
      <c r="B628" s="11" t="s">
        <v>115</v>
      </c>
      <c r="C628" s="11" t="s">
        <v>67</v>
      </c>
      <c r="D628" s="9" t="s">
        <v>24</v>
      </c>
      <c r="E628" s="9" t="s">
        <v>7</v>
      </c>
      <c r="F628" s="19">
        <v>2425.9</v>
      </c>
      <c r="G628" s="19">
        <v>953.46</v>
      </c>
    </row>
    <row r="629" spans="1:7" x14ac:dyDescent="0.25">
      <c r="A629" s="11" t="s">
        <v>68</v>
      </c>
      <c r="B629" s="11" t="s">
        <v>115</v>
      </c>
      <c r="C629" s="11" t="s">
        <v>67</v>
      </c>
      <c r="D629" s="9" t="s">
        <v>45</v>
      </c>
      <c r="E629" s="9" t="s">
        <v>48</v>
      </c>
      <c r="F629" s="19">
        <v>12109.45</v>
      </c>
      <c r="G629" s="19">
        <v>4942.29</v>
      </c>
    </row>
  </sheetData>
  <phoneticPr fontId="3" type="noConversion"/>
  <pageMargins left="0.75" right="0.75" top="1" bottom="1" header="0.51180555555555551" footer="0.51180555555555551"/>
  <pageSetup paperSize="9" orientation="portrait" horizontalDpi="360" verticalDpi="36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2"/>
  <sheetViews>
    <sheetView topLeftCell="A31" zoomScaleSheetLayoutView="100" workbookViewId="0">
      <selection activeCell="P55" sqref="P55"/>
    </sheetView>
  </sheetViews>
  <sheetFormatPr defaultColWidth="9" defaultRowHeight="15.6" x14ac:dyDescent="0.25"/>
  <cols>
    <col min="2" max="2" width="14.8984375" customWidth="1"/>
    <col min="3" max="3" width="15" bestFit="1" customWidth="1"/>
    <col min="4" max="5" width="12.59765625" bestFit="1" customWidth="1"/>
    <col min="6" max="6" width="12.69921875" bestFit="1" customWidth="1"/>
    <col min="7" max="7" width="13.8984375" bestFit="1" customWidth="1"/>
    <col min="8" max="8" width="11.59765625" bestFit="1" customWidth="1"/>
    <col min="9" max="9" width="16.8984375" customWidth="1"/>
    <col min="10" max="12" width="11.59765625" bestFit="1" customWidth="1"/>
    <col min="13" max="13" width="13.8984375" bestFit="1" customWidth="1"/>
    <col min="14" max="14" width="13.8984375" customWidth="1"/>
    <col min="15" max="15" width="12.69921875" customWidth="1"/>
    <col min="16" max="16" width="16.09765625" bestFit="1" customWidth="1"/>
    <col min="17" max="17" width="13.8984375" bestFit="1" customWidth="1"/>
    <col min="18" max="18" width="16.09765625" bestFit="1" customWidth="1"/>
  </cols>
  <sheetData>
    <row r="1" spans="1:18" x14ac:dyDescent="0.25">
      <c r="A1" s="7" t="s">
        <v>116</v>
      </c>
    </row>
    <row r="2" spans="1:18" x14ac:dyDescent="0.25">
      <c r="A2" s="3" t="s">
        <v>117</v>
      </c>
      <c r="B2" s="3" t="s">
        <v>118</v>
      </c>
      <c r="C2" t="s">
        <v>74</v>
      </c>
      <c r="D2" t="s">
        <v>119</v>
      </c>
      <c r="E2" t="s">
        <v>120</v>
      </c>
      <c r="I2" s="7" t="s">
        <v>121</v>
      </c>
      <c r="J2" s="3" t="s">
        <v>117</v>
      </c>
      <c r="K2" t="s">
        <v>122</v>
      </c>
      <c r="L2" s="27" t="s">
        <v>287</v>
      </c>
      <c r="M2" s="27" t="s">
        <v>286</v>
      </c>
      <c r="N2" s="27" t="s">
        <v>288</v>
      </c>
      <c r="O2" t="s">
        <v>123</v>
      </c>
      <c r="P2" t="s">
        <v>124</v>
      </c>
      <c r="Q2" s="27" t="s">
        <v>284</v>
      </c>
      <c r="R2" s="27" t="s">
        <v>285</v>
      </c>
    </row>
    <row r="3" spans="1:18" x14ac:dyDescent="0.25">
      <c r="A3" s="1" t="s">
        <v>125</v>
      </c>
      <c r="B3" s="1" t="s">
        <v>126</v>
      </c>
      <c r="C3" s="2">
        <v>21320</v>
      </c>
      <c r="D3" s="13">
        <v>297.22074906191301</v>
      </c>
      <c r="E3" s="18">
        <v>3.0065659999999998</v>
      </c>
      <c r="F3" s="16">
        <f>C3*D3</f>
        <v>6336746.3699999852</v>
      </c>
      <c r="G3" s="15">
        <f>F3/SUM($F$3:$F$6)</f>
        <v>0.22320207723146684</v>
      </c>
      <c r="I3" s="7" t="s">
        <v>252</v>
      </c>
      <c r="J3" s="3" t="s">
        <v>125</v>
      </c>
      <c r="K3" s="4">
        <v>29699773.550000001</v>
      </c>
      <c r="L3" s="4">
        <v>4377018.68</v>
      </c>
      <c r="M3" s="15">
        <f>K3/(K3+L3)</f>
        <v>0.87155426336911401</v>
      </c>
      <c r="N3" s="15">
        <f>L3/(K3+L3)</f>
        <v>0.1284457366308859</v>
      </c>
      <c r="O3" s="4">
        <v>344517</v>
      </c>
      <c r="P3" s="4">
        <v>137771</v>
      </c>
      <c r="Q3" s="15">
        <f>O3/(O3+P3)</f>
        <v>0.71433873536144377</v>
      </c>
      <c r="R3" s="15">
        <f>P3/(O3+P3)</f>
        <v>0.28566126463855623</v>
      </c>
    </row>
    <row r="4" spans="1:18" x14ac:dyDescent="0.25">
      <c r="A4" s="1" t="s">
        <v>125</v>
      </c>
      <c r="B4" s="1" t="s">
        <v>127</v>
      </c>
      <c r="C4" s="2">
        <v>30280</v>
      </c>
      <c r="D4" s="13">
        <v>687.06118031704</v>
      </c>
      <c r="E4" s="18">
        <v>8.2566380000000006</v>
      </c>
      <c r="F4" s="16">
        <f t="shared" ref="F4:F18" si="0">C4*D4</f>
        <v>20804212.539999969</v>
      </c>
      <c r="G4" s="15">
        <f>F4/SUM($F$3:$F$6)</f>
        <v>0.7327961674585588</v>
      </c>
      <c r="J4" s="3" t="s">
        <v>128</v>
      </c>
      <c r="K4" s="4">
        <v>35628893.170000002</v>
      </c>
      <c r="L4" s="4">
        <v>5039097.6100000003</v>
      </c>
      <c r="M4" s="15">
        <f>K4/(K4+L4)</f>
        <v>0.87609179815988936</v>
      </c>
      <c r="N4" s="15">
        <f>L4/(K4+L4)</f>
        <v>0.12390820184011068</v>
      </c>
      <c r="O4" s="4">
        <v>379888</v>
      </c>
      <c r="P4" s="4">
        <v>142752</v>
      </c>
      <c r="Q4" s="15">
        <f>O4/(O4+P4)</f>
        <v>0.7268636154905862</v>
      </c>
      <c r="R4" s="15">
        <f>P4/(O4+P4)</f>
        <v>0.27313638450941374</v>
      </c>
    </row>
    <row r="5" spans="1:18" x14ac:dyDescent="0.25">
      <c r="A5" s="1" t="s">
        <v>125</v>
      </c>
      <c r="B5" s="1" t="s">
        <v>129</v>
      </c>
      <c r="C5" s="2">
        <v>2616</v>
      </c>
      <c r="D5" s="13">
        <v>227.22830275229299</v>
      </c>
      <c r="E5" s="18">
        <v>2.8826450000000001</v>
      </c>
      <c r="F5" s="16">
        <f t="shared" si="0"/>
        <v>594429.23999999848</v>
      </c>
      <c r="G5" s="15">
        <f>F5/SUM($F$3:$F$6)</f>
        <v>2.093784939275108E-2</v>
      </c>
      <c r="J5" s="3" t="s">
        <v>130</v>
      </c>
      <c r="K5" s="4">
        <v>44698777.149999999</v>
      </c>
      <c r="L5" s="4">
        <v>6098998.96</v>
      </c>
      <c r="M5" s="15">
        <f>K5/(K5+L5)</f>
        <v>0.87993570925638698</v>
      </c>
      <c r="N5" s="15">
        <f>L5/(K5+L5)</f>
        <v>0.12006429074361302</v>
      </c>
      <c r="O5" s="4">
        <v>465155</v>
      </c>
      <c r="P5" s="4">
        <v>172422</v>
      </c>
      <c r="Q5" s="15">
        <f>O5/(O5+P5)</f>
        <v>0.72956678173773526</v>
      </c>
      <c r="R5" s="15">
        <f>P5/(O5+P5)</f>
        <v>0.2704332182622648</v>
      </c>
    </row>
    <row r="6" spans="1:18" x14ac:dyDescent="0.25">
      <c r="A6" s="1" t="s">
        <v>125</v>
      </c>
      <c r="B6" s="1" t="s">
        <v>131</v>
      </c>
      <c r="C6" s="2">
        <v>2697</v>
      </c>
      <c r="D6" s="13">
        <v>242.78396737115301</v>
      </c>
      <c r="E6" s="18">
        <v>2.8398219999999998</v>
      </c>
      <c r="F6" s="16">
        <f t="shared" si="0"/>
        <v>654788.35999999964</v>
      </c>
      <c r="G6" s="15">
        <f>F6/SUM($F$3:$F$6)</f>
        <v>2.306390591722322E-2</v>
      </c>
      <c r="J6" s="3" t="s">
        <v>132</v>
      </c>
      <c r="K6" s="4">
        <v>39978684.299999997</v>
      </c>
      <c r="L6" s="4">
        <v>8309064.1200000001</v>
      </c>
      <c r="M6" s="15">
        <f>K6/(K6+L6)</f>
        <v>0.82792603938106757</v>
      </c>
      <c r="N6" s="15">
        <f>L6/(K6+L6)</f>
        <v>0.17207396061893251</v>
      </c>
      <c r="O6" s="4">
        <v>432412</v>
      </c>
      <c r="P6" s="4">
        <v>202401</v>
      </c>
      <c r="Q6" s="15">
        <f>O6/(O6+P6)</f>
        <v>0.68116437439056854</v>
      </c>
      <c r="R6" s="15">
        <f>P6/(O6+P6)</f>
        <v>0.31883562560943146</v>
      </c>
    </row>
    <row r="7" spans="1:18" x14ac:dyDescent="0.25">
      <c r="A7" s="1" t="s">
        <v>128</v>
      </c>
      <c r="B7" s="1" t="s">
        <v>126</v>
      </c>
      <c r="C7" s="2">
        <v>20872</v>
      </c>
      <c r="D7" s="13">
        <v>323.99259725948599</v>
      </c>
      <c r="E7" s="18">
        <v>2.9933399999999999</v>
      </c>
      <c r="F7" s="16">
        <f t="shared" si="0"/>
        <v>6762373.4899999918</v>
      </c>
      <c r="G7" s="15">
        <f>F7/SUM($F$7:$F$10)</f>
        <v>0.19923089402455968</v>
      </c>
    </row>
    <row r="8" spans="1:18" x14ac:dyDescent="0.25">
      <c r="A8" s="1" t="s">
        <v>128</v>
      </c>
      <c r="B8" s="1" t="s">
        <v>127</v>
      </c>
      <c r="C8" s="2">
        <v>37063</v>
      </c>
      <c r="D8" s="13">
        <v>699.39318403798904</v>
      </c>
      <c r="E8" s="18">
        <v>7.7839080000000003</v>
      </c>
      <c r="F8" s="16">
        <f t="shared" si="0"/>
        <v>25921609.579999987</v>
      </c>
      <c r="G8" s="15">
        <f>F8/SUM($F$7:$F$10)</f>
        <v>0.76369420571282209</v>
      </c>
    </row>
    <row r="9" spans="1:18" x14ac:dyDescent="0.25">
      <c r="A9" s="1" t="s">
        <v>128</v>
      </c>
      <c r="B9" s="1" t="s">
        <v>129</v>
      </c>
      <c r="C9" s="2">
        <v>1337</v>
      </c>
      <c r="D9" s="13">
        <v>245.468952879581</v>
      </c>
      <c r="E9" s="18">
        <v>2.6551979999999999</v>
      </c>
      <c r="F9" s="16">
        <f t="shared" si="0"/>
        <v>328191.98999999982</v>
      </c>
      <c r="G9" s="15">
        <f>F9/SUM($F$7:$F$10)</f>
        <v>9.6690878840233058E-3</v>
      </c>
    </row>
    <row r="10" spans="1:18" x14ac:dyDescent="0.25">
      <c r="A10" s="1" t="s">
        <v>128</v>
      </c>
      <c r="B10" s="1" t="s">
        <v>131</v>
      </c>
      <c r="C10" s="2">
        <v>3268</v>
      </c>
      <c r="D10" s="13">
        <v>284.644700122399</v>
      </c>
      <c r="E10" s="18">
        <v>2.5835370000000002</v>
      </c>
      <c r="F10" s="16">
        <f t="shared" si="0"/>
        <v>930218.87999999989</v>
      </c>
      <c r="G10" s="15">
        <f>F10/SUM($F$7:$F$10)</f>
        <v>2.7405812378595018E-2</v>
      </c>
    </row>
    <row r="11" spans="1:18" x14ac:dyDescent="0.25">
      <c r="A11" s="1" t="s">
        <v>130</v>
      </c>
      <c r="B11" s="58" t="s">
        <v>439</v>
      </c>
      <c r="C11" s="2">
        <v>22523</v>
      </c>
      <c r="D11" s="13">
        <v>379.85952315410901</v>
      </c>
      <c r="E11" s="18">
        <v>3.0973220000000001</v>
      </c>
      <c r="F11" s="16">
        <f t="shared" si="0"/>
        <v>8555576.0399999972</v>
      </c>
      <c r="G11" s="15">
        <f>F11/SUM($F$11:$F$14)</f>
        <v>0.20083265348975998</v>
      </c>
    </row>
    <row r="12" spans="1:18" x14ac:dyDescent="0.25">
      <c r="A12" s="1" t="s">
        <v>130</v>
      </c>
      <c r="B12" s="1" t="s">
        <v>127</v>
      </c>
      <c r="C12" s="2">
        <v>42533</v>
      </c>
      <c r="D12" s="13">
        <v>753.68060329626405</v>
      </c>
      <c r="E12" s="18">
        <v>8.3215850000000007</v>
      </c>
      <c r="F12" s="16">
        <f>C12*D12</f>
        <v>32056297.099999998</v>
      </c>
      <c r="G12" s="15">
        <f>F12/SUM($F$11:$F$14)</f>
        <v>0.75248600182496883</v>
      </c>
    </row>
    <row r="13" spans="1:18" x14ac:dyDescent="0.25">
      <c r="A13" s="1" t="s">
        <v>130</v>
      </c>
      <c r="B13" s="1" t="s">
        <v>129</v>
      </c>
      <c r="C13" s="2">
        <v>1571</v>
      </c>
      <c r="D13" s="13">
        <v>302.36811584977698</v>
      </c>
      <c r="E13" s="18">
        <v>3.357097</v>
      </c>
      <c r="F13" s="16">
        <f t="shared" si="0"/>
        <v>475020.30999999965</v>
      </c>
      <c r="G13" s="15">
        <f>F13/SUM($F$11:$F$14)</f>
        <v>1.1150574651292367E-2</v>
      </c>
    </row>
    <row r="14" spans="1:18" x14ac:dyDescent="0.25">
      <c r="A14" s="1" t="s">
        <v>130</v>
      </c>
      <c r="B14" s="1" t="s">
        <v>131</v>
      </c>
      <c r="C14" s="2">
        <v>5520</v>
      </c>
      <c r="D14" s="13">
        <v>274.20822101449198</v>
      </c>
      <c r="E14" s="18">
        <v>2.652536</v>
      </c>
      <c r="F14" s="16">
        <f t="shared" si="0"/>
        <v>1513629.3799999957</v>
      </c>
      <c r="G14" s="15">
        <f>F14/SUM($F$11:$F$14)</f>
        <v>3.5530770033978851E-2</v>
      </c>
    </row>
    <row r="15" spans="1:18" x14ac:dyDescent="0.25">
      <c r="A15" s="1" t="s">
        <v>132</v>
      </c>
      <c r="B15" s="1" t="s">
        <v>126</v>
      </c>
      <c r="C15" s="2">
        <v>44511</v>
      </c>
      <c r="D15" s="13">
        <v>246.244421828312</v>
      </c>
      <c r="E15" s="18">
        <v>2.797533</v>
      </c>
      <c r="F15" s="16">
        <f t="shared" si="0"/>
        <v>10960585.459999995</v>
      </c>
      <c r="G15" s="15">
        <f>F15/SUM($F$15:$F$18)</f>
        <v>0.28851942027186295</v>
      </c>
    </row>
    <row r="16" spans="1:18" x14ac:dyDescent="0.25">
      <c r="A16" s="1" t="s">
        <v>132</v>
      </c>
      <c r="B16" s="1" t="s">
        <v>127</v>
      </c>
      <c r="C16" s="2">
        <v>46877</v>
      </c>
      <c r="D16" s="13">
        <v>540.00293683469499</v>
      </c>
      <c r="E16" s="18">
        <v>5.7432850000000002</v>
      </c>
      <c r="F16" s="16">
        <f t="shared" si="0"/>
        <v>25313717.669999998</v>
      </c>
      <c r="G16" s="15">
        <f>F16/SUM($F$15:$F$18)</f>
        <v>0.66634206482196578</v>
      </c>
    </row>
    <row r="17" spans="1:11" x14ac:dyDescent="0.25">
      <c r="A17" s="1" t="s">
        <v>132</v>
      </c>
      <c r="B17" s="1" t="s">
        <v>129</v>
      </c>
      <c r="C17" s="2">
        <v>1277</v>
      </c>
      <c r="D17" s="13">
        <v>266.864181675802</v>
      </c>
      <c r="E17" s="18">
        <v>2.6256849999999998</v>
      </c>
      <c r="F17" s="16">
        <f t="shared" si="0"/>
        <v>340785.55999999918</v>
      </c>
      <c r="G17" s="15">
        <f>F17/SUM($F$15:$F$18)</f>
        <v>8.9706204624786495E-3</v>
      </c>
    </row>
    <row r="18" spans="1:11" x14ac:dyDescent="0.25">
      <c r="A18" s="1" t="s">
        <v>132</v>
      </c>
      <c r="B18" s="1" t="s">
        <v>131</v>
      </c>
      <c r="C18" s="2">
        <v>6103</v>
      </c>
      <c r="D18" s="13">
        <v>225.132688841553</v>
      </c>
      <c r="E18" s="18">
        <v>2.2330000000000001</v>
      </c>
      <c r="F18" s="16">
        <f t="shared" si="0"/>
        <v>1373984.799999998</v>
      </c>
      <c r="G18" s="15">
        <f>F18/SUM($F$15:$F$18)</f>
        <v>3.6167894443692526E-2</v>
      </c>
    </row>
    <row r="21" spans="1:11" x14ac:dyDescent="0.25">
      <c r="K21" s="27" t="s">
        <v>441</v>
      </c>
    </row>
    <row r="22" spans="1:11" x14ac:dyDescent="0.25">
      <c r="A22" s="3"/>
      <c r="I22" s="57" t="s">
        <v>436</v>
      </c>
      <c r="J22" s="14">
        <f>SUM(K5:L5)</f>
        <v>50797776.109999999</v>
      </c>
    </row>
    <row r="23" spans="1:11" x14ac:dyDescent="0.25">
      <c r="A23" s="7" t="s">
        <v>133</v>
      </c>
      <c r="I23" s="57" t="s">
        <v>437</v>
      </c>
      <c r="J23" s="14">
        <v>44698777.149999999</v>
      </c>
      <c r="K23" s="15">
        <f>J23/J22</f>
        <v>0.87993570925638698</v>
      </c>
    </row>
    <row r="24" spans="1:11" x14ac:dyDescent="0.25">
      <c r="A24" s="3" t="s">
        <v>117</v>
      </c>
      <c r="B24" t="s">
        <v>74</v>
      </c>
      <c r="C24" t="s">
        <v>119</v>
      </c>
      <c r="D24" t="s">
        <v>120</v>
      </c>
      <c r="I24" s="57" t="s">
        <v>438</v>
      </c>
      <c r="J24" s="14">
        <f>SUM(F11:F14)</f>
        <v>42600522.829999991</v>
      </c>
      <c r="K24" s="15">
        <f>J24/J23</f>
        <v>0.95305790328539208</v>
      </c>
    </row>
    <row r="25" spans="1:11" x14ac:dyDescent="0.25">
      <c r="A25" s="3" t="s">
        <v>128</v>
      </c>
      <c r="B25" s="4">
        <v>4950</v>
      </c>
      <c r="C25" s="16">
        <v>330.59092727272701</v>
      </c>
      <c r="D25" s="17">
        <v>3.2925249999999999</v>
      </c>
      <c r="I25" s="27" t="s">
        <v>439</v>
      </c>
      <c r="J25" s="14">
        <f>C11*D11</f>
        <v>8555576.0399999972</v>
      </c>
      <c r="K25" s="15">
        <f>J25/J24</f>
        <v>0.20083265348975998</v>
      </c>
    </row>
    <row r="26" spans="1:11" x14ac:dyDescent="0.25">
      <c r="A26" s="3" t="s">
        <v>132</v>
      </c>
      <c r="B26" s="4">
        <v>7900</v>
      </c>
      <c r="C26" s="16">
        <v>248.467381012658</v>
      </c>
      <c r="D26" s="17">
        <v>2.6903790000000001</v>
      </c>
      <c r="I26" s="27" t="s">
        <v>440</v>
      </c>
      <c r="J26" s="14">
        <f>C12*D12</f>
        <v>32056297.099999998</v>
      </c>
      <c r="K26" s="15">
        <f>J26/J24</f>
        <v>0.75248600182496883</v>
      </c>
    </row>
    <row r="27" spans="1:11" x14ac:dyDescent="0.25">
      <c r="A27" s="3" t="s">
        <v>130</v>
      </c>
      <c r="B27" s="4">
        <v>6147</v>
      </c>
      <c r="C27" s="16">
        <v>337.33024076785398</v>
      </c>
      <c r="D27" s="17">
        <v>3.4429799999999999</v>
      </c>
    </row>
    <row r="28" spans="1:11" x14ac:dyDescent="0.25">
      <c r="A28" s="3" t="s">
        <v>125</v>
      </c>
      <c r="B28" s="4">
        <v>4500</v>
      </c>
      <c r="C28" s="16">
        <v>278.481173333333</v>
      </c>
      <c r="D28" s="17">
        <v>3.1779999999999999</v>
      </c>
    </row>
    <row r="29" spans="1:11" x14ac:dyDescent="0.25">
      <c r="K29" s="27" t="s">
        <v>442</v>
      </c>
    </row>
    <row r="30" spans="1:11" x14ac:dyDescent="0.25">
      <c r="I30" s="27" t="s">
        <v>140</v>
      </c>
      <c r="J30" s="14">
        <v>50797776.109999999</v>
      </c>
    </row>
    <row r="31" spans="1:11" x14ac:dyDescent="0.25">
      <c r="I31" s="27" t="s">
        <v>122</v>
      </c>
      <c r="J31" s="14">
        <v>44698777.149999999</v>
      </c>
      <c r="K31" s="15">
        <v>0.87993570925638698</v>
      </c>
    </row>
    <row r="32" spans="1:11" x14ac:dyDescent="0.25">
      <c r="I32" s="27" t="s">
        <v>443</v>
      </c>
      <c r="J32" s="14">
        <v>42600522.829999991</v>
      </c>
      <c r="K32" s="15">
        <v>0.95305790328539208</v>
      </c>
    </row>
    <row r="33" spans="1:15" x14ac:dyDescent="0.25">
      <c r="I33" s="27" t="s">
        <v>126</v>
      </c>
      <c r="J33" s="14">
        <v>8555576.0399999972</v>
      </c>
      <c r="K33" s="15">
        <v>0.20083265348975998</v>
      </c>
    </row>
    <row r="34" spans="1:15" x14ac:dyDescent="0.25">
      <c r="I34" s="27" t="s">
        <v>127</v>
      </c>
      <c r="J34" s="14">
        <v>32056297.099999998</v>
      </c>
      <c r="K34" s="15">
        <v>0.75248600182496883</v>
      </c>
    </row>
    <row r="35" spans="1:15" x14ac:dyDescent="0.25">
      <c r="A35" s="7"/>
    </row>
    <row r="36" spans="1:15" x14ac:dyDescent="0.25">
      <c r="A36" s="3"/>
      <c r="B36" s="3"/>
    </row>
    <row r="37" spans="1:15" x14ac:dyDescent="0.25">
      <c r="A37" s="1"/>
      <c r="B37" s="1"/>
      <c r="C37" s="2"/>
      <c r="D37" s="13"/>
      <c r="E37" s="18"/>
    </row>
    <row r="38" spans="1:15" x14ac:dyDescent="0.25">
      <c r="A38" s="3" t="s">
        <v>117</v>
      </c>
      <c r="B38" s="3" t="s">
        <v>118</v>
      </c>
      <c r="C38" t="s">
        <v>77</v>
      </c>
      <c r="D38" t="s">
        <v>391</v>
      </c>
      <c r="E38" t="s">
        <v>137</v>
      </c>
      <c r="F38" t="s">
        <v>119</v>
      </c>
      <c r="G38" t="s">
        <v>120</v>
      </c>
      <c r="I38" s="3" t="s">
        <v>117</v>
      </c>
      <c r="J38" s="3" t="s">
        <v>118</v>
      </c>
      <c r="K38" t="s">
        <v>77</v>
      </c>
      <c r="L38" t="s">
        <v>391</v>
      </c>
      <c r="M38" t="s">
        <v>137</v>
      </c>
      <c r="N38" t="s">
        <v>119</v>
      </c>
      <c r="O38" t="s">
        <v>120</v>
      </c>
    </row>
    <row r="39" spans="1:15" x14ac:dyDescent="0.25">
      <c r="A39" s="3" t="s">
        <v>125</v>
      </c>
      <c r="B39" s="27" t="s">
        <v>126</v>
      </c>
      <c r="C39" s="14">
        <v>6336746.3700000001</v>
      </c>
      <c r="D39" s="4">
        <v>64100</v>
      </c>
      <c r="E39" s="4">
        <v>21320</v>
      </c>
      <c r="F39" s="14">
        <v>297.22074906191301</v>
      </c>
      <c r="G39" s="72">
        <v>3.0065659999999998</v>
      </c>
      <c r="I39" s="3" t="s">
        <v>125</v>
      </c>
      <c r="J39" s="57" t="s">
        <v>439</v>
      </c>
      <c r="K39" s="14">
        <v>6336746.3700000001</v>
      </c>
      <c r="L39" s="4">
        <v>64100</v>
      </c>
      <c r="M39" s="4">
        <v>21320</v>
      </c>
      <c r="N39" s="14">
        <v>297.22074906191301</v>
      </c>
      <c r="O39" s="72">
        <v>3.0065659999999998</v>
      </c>
    </row>
    <row r="40" spans="1:15" x14ac:dyDescent="0.25">
      <c r="A40" s="3" t="s">
        <v>125</v>
      </c>
      <c r="B40" s="27" t="s">
        <v>127</v>
      </c>
      <c r="C40" s="14">
        <v>20804212.539999999</v>
      </c>
      <c r="D40" s="4">
        <v>250011</v>
      </c>
      <c r="E40" s="4">
        <v>30280</v>
      </c>
      <c r="F40" s="14">
        <v>687.06118031704</v>
      </c>
      <c r="G40" s="72">
        <v>8.2566380000000006</v>
      </c>
      <c r="I40" s="3" t="s">
        <v>128</v>
      </c>
      <c r="J40" s="27" t="s">
        <v>126</v>
      </c>
      <c r="K40" s="14">
        <v>6762373.4900000002</v>
      </c>
      <c r="L40" s="4">
        <v>62477</v>
      </c>
      <c r="M40" s="4">
        <v>20872</v>
      </c>
      <c r="N40" s="14">
        <v>323.99259725948599</v>
      </c>
      <c r="O40" s="72">
        <v>2.9933399999999999</v>
      </c>
    </row>
    <row r="41" spans="1:15" x14ac:dyDescent="0.25">
      <c r="A41" s="3" t="s">
        <v>125</v>
      </c>
      <c r="B41" s="3" t="s">
        <v>166</v>
      </c>
      <c r="C41" s="14">
        <v>1249217.6000000001</v>
      </c>
      <c r="D41" s="4">
        <v>15200</v>
      </c>
      <c r="E41" s="4">
        <v>5313</v>
      </c>
      <c r="F41" s="14">
        <v>235.12471296819101</v>
      </c>
      <c r="G41" s="72">
        <v>2.8609070000000001</v>
      </c>
      <c r="I41" s="3" t="s">
        <v>130</v>
      </c>
      <c r="J41" s="27" t="s">
        <v>126</v>
      </c>
      <c r="K41" s="14">
        <v>8555576.0399999991</v>
      </c>
      <c r="L41" s="4">
        <v>69761</v>
      </c>
      <c r="M41" s="4">
        <v>22523</v>
      </c>
      <c r="N41" s="14">
        <v>379.85952315410901</v>
      </c>
      <c r="O41" s="72">
        <v>3.0973220000000001</v>
      </c>
    </row>
    <row r="42" spans="1:15" x14ac:dyDescent="0.25">
      <c r="A42" s="3" t="s">
        <v>128</v>
      </c>
      <c r="B42" s="27" t="s">
        <v>126</v>
      </c>
      <c r="C42" s="14">
        <v>6762373.4900000002</v>
      </c>
      <c r="D42" s="4">
        <v>62477</v>
      </c>
      <c r="E42" s="4">
        <v>20872</v>
      </c>
      <c r="F42" s="14">
        <v>323.99259725948599</v>
      </c>
      <c r="G42" s="72">
        <v>2.9933399999999999</v>
      </c>
      <c r="I42" s="3" t="s">
        <v>132</v>
      </c>
      <c r="J42" s="27" t="s">
        <v>126</v>
      </c>
      <c r="K42" s="14">
        <v>10960585.460000001</v>
      </c>
      <c r="L42" s="4">
        <v>124521</v>
      </c>
      <c r="M42" s="4">
        <v>44511</v>
      </c>
      <c r="N42" s="14">
        <v>246.244421828312</v>
      </c>
      <c r="O42" s="72">
        <v>2.797533</v>
      </c>
    </row>
    <row r="43" spans="1:15" x14ac:dyDescent="0.25">
      <c r="A43" s="3" t="s">
        <v>128</v>
      </c>
      <c r="B43" s="27" t="s">
        <v>127</v>
      </c>
      <c r="C43" s="14">
        <v>25921609.579999998</v>
      </c>
      <c r="D43" s="4">
        <v>288495</v>
      </c>
      <c r="E43" s="4">
        <v>37063</v>
      </c>
      <c r="F43" s="14">
        <v>699.39318403798904</v>
      </c>
      <c r="G43" s="72">
        <v>7.7839080000000003</v>
      </c>
      <c r="I43" s="3" t="s">
        <v>125</v>
      </c>
      <c r="J43" s="27" t="s">
        <v>127</v>
      </c>
      <c r="K43" s="14">
        <v>20804212.539999999</v>
      </c>
      <c r="L43" s="4">
        <v>250011</v>
      </c>
      <c r="M43" s="4">
        <v>30280</v>
      </c>
      <c r="N43" s="14">
        <v>687.06118031704</v>
      </c>
      <c r="O43" s="72">
        <v>8.2566380000000006</v>
      </c>
    </row>
    <row r="44" spans="1:15" x14ac:dyDescent="0.25">
      <c r="A44" s="3" t="s">
        <v>128</v>
      </c>
      <c r="B44" s="3" t="s">
        <v>166</v>
      </c>
      <c r="C44" s="14">
        <v>1258410.8700000001</v>
      </c>
      <c r="D44" s="4">
        <v>11993</v>
      </c>
      <c r="E44" s="4">
        <v>4605</v>
      </c>
      <c r="F44" s="14">
        <v>273.27054723126997</v>
      </c>
      <c r="G44" s="72">
        <v>2.6043430000000001</v>
      </c>
      <c r="I44" s="3" t="s">
        <v>128</v>
      </c>
      <c r="J44" s="27" t="s">
        <v>127</v>
      </c>
      <c r="K44" s="14">
        <v>25921609.579999998</v>
      </c>
      <c r="L44" s="4">
        <v>288495</v>
      </c>
      <c r="M44" s="4">
        <v>37063</v>
      </c>
      <c r="N44" s="14">
        <v>699.39318403798904</v>
      </c>
      <c r="O44" s="72">
        <v>7.7839080000000003</v>
      </c>
    </row>
    <row r="45" spans="1:15" x14ac:dyDescent="0.25">
      <c r="A45" s="3" t="s">
        <v>130</v>
      </c>
      <c r="B45" s="27" t="s">
        <v>126</v>
      </c>
      <c r="C45" s="14">
        <v>8555576.0399999991</v>
      </c>
      <c r="D45" s="4">
        <v>69761</v>
      </c>
      <c r="E45" s="4">
        <v>22523</v>
      </c>
      <c r="F45" s="14">
        <v>379.85952315410901</v>
      </c>
      <c r="G45" s="72">
        <v>3.0973220000000001</v>
      </c>
      <c r="I45" s="3" t="s">
        <v>130</v>
      </c>
      <c r="J45" s="27" t="s">
        <v>127</v>
      </c>
      <c r="K45" s="14">
        <v>32056297.100000001</v>
      </c>
      <c r="L45" s="4">
        <v>353942</v>
      </c>
      <c r="M45" s="4">
        <v>42533</v>
      </c>
      <c r="N45" s="14">
        <v>753.68060329626405</v>
      </c>
      <c r="O45" s="72">
        <v>8.3215850000000007</v>
      </c>
    </row>
    <row r="46" spans="1:15" x14ac:dyDescent="0.25">
      <c r="A46" s="3" t="s">
        <v>130</v>
      </c>
      <c r="B46" s="27" t="s">
        <v>127</v>
      </c>
      <c r="C46" s="14">
        <v>32056297.100000001</v>
      </c>
      <c r="D46" s="4">
        <v>353942</v>
      </c>
      <c r="E46" s="4">
        <v>42533</v>
      </c>
      <c r="F46" s="14">
        <v>753.68060329626405</v>
      </c>
      <c r="G46" s="72">
        <v>8.3215850000000007</v>
      </c>
      <c r="I46" s="3" t="s">
        <v>132</v>
      </c>
      <c r="J46" s="27" t="s">
        <v>127</v>
      </c>
      <c r="K46" s="14">
        <v>25313717.670000002</v>
      </c>
      <c r="L46" s="4">
        <v>269228</v>
      </c>
      <c r="M46" s="4">
        <v>46877</v>
      </c>
      <c r="N46" s="14">
        <v>540.00293683469499</v>
      </c>
      <c r="O46" s="72">
        <v>5.7432850000000002</v>
      </c>
    </row>
    <row r="47" spans="1:15" x14ac:dyDescent="0.25">
      <c r="A47" s="3" t="s">
        <v>130</v>
      </c>
      <c r="B47" s="3" t="s">
        <v>166</v>
      </c>
      <c r="C47" s="14">
        <v>1988649.69</v>
      </c>
      <c r="D47" s="4">
        <v>19916</v>
      </c>
      <c r="E47" s="4">
        <v>7091</v>
      </c>
      <c r="F47" s="14">
        <v>280.447001833309</v>
      </c>
      <c r="G47" s="72">
        <v>2.80863</v>
      </c>
      <c r="I47" s="3" t="s">
        <v>125</v>
      </c>
      <c r="J47" s="3" t="s">
        <v>166</v>
      </c>
      <c r="K47" s="14">
        <v>1249217.6000000001</v>
      </c>
      <c r="L47" s="4">
        <v>15200</v>
      </c>
      <c r="M47" s="4">
        <v>5313</v>
      </c>
      <c r="N47" s="14">
        <v>235.12471296819101</v>
      </c>
      <c r="O47" s="72">
        <v>2.8609070000000001</v>
      </c>
    </row>
    <row r="48" spans="1:15" x14ac:dyDescent="0.25">
      <c r="A48" s="3" t="s">
        <v>132</v>
      </c>
      <c r="B48" s="27" t="s">
        <v>126</v>
      </c>
      <c r="C48" s="14">
        <v>10960585.460000001</v>
      </c>
      <c r="D48" s="4">
        <v>124521</v>
      </c>
      <c r="E48" s="4">
        <v>44511</v>
      </c>
      <c r="F48" s="14">
        <v>246.244421828312</v>
      </c>
      <c r="G48" s="72">
        <v>2.797533</v>
      </c>
      <c r="I48" s="3" t="s">
        <v>128</v>
      </c>
      <c r="J48" s="3" t="s">
        <v>166</v>
      </c>
      <c r="K48" s="14">
        <v>1258410.8700000001</v>
      </c>
      <c r="L48" s="4">
        <v>11993</v>
      </c>
      <c r="M48" s="4">
        <v>4605</v>
      </c>
      <c r="N48" s="14">
        <v>273.27054723126997</v>
      </c>
      <c r="O48" s="72">
        <v>2.6043430000000001</v>
      </c>
    </row>
    <row r="49" spans="1:15" x14ac:dyDescent="0.25">
      <c r="A49" s="3" t="s">
        <v>132</v>
      </c>
      <c r="B49" s="27" t="s">
        <v>127</v>
      </c>
      <c r="C49" s="14">
        <v>25313717.670000002</v>
      </c>
      <c r="D49" s="4">
        <v>269228</v>
      </c>
      <c r="E49" s="4">
        <v>46877</v>
      </c>
      <c r="F49" s="14">
        <v>540.00293683469499</v>
      </c>
      <c r="G49" s="72">
        <v>5.7432850000000002</v>
      </c>
      <c r="I49" s="3" t="s">
        <v>130</v>
      </c>
      <c r="J49" s="3" t="s">
        <v>166</v>
      </c>
      <c r="K49" s="14">
        <v>1988649.69</v>
      </c>
      <c r="L49" s="4">
        <v>19916</v>
      </c>
      <c r="M49" s="4">
        <v>7091</v>
      </c>
      <c r="N49" s="14">
        <v>280.447001833309</v>
      </c>
      <c r="O49" s="72">
        <v>2.80863</v>
      </c>
    </row>
    <row r="50" spans="1:15" x14ac:dyDescent="0.25">
      <c r="A50" s="3" t="s">
        <v>132</v>
      </c>
      <c r="B50" s="3" t="s">
        <v>166</v>
      </c>
      <c r="C50" s="14">
        <v>1714770.36</v>
      </c>
      <c r="D50" s="4">
        <v>16981</v>
      </c>
      <c r="E50" s="4">
        <v>7380</v>
      </c>
      <c r="F50" s="14">
        <v>232.353707317073</v>
      </c>
      <c r="G50" s="72">
        <v>2.300948</v>
      </c>
      <c r="I50" s="3" t="s">
        <v>132</v>
      </c>
      <c r="J50" s="3" t="s">
        <v>166</v>
      </c>
      <c r="K50" s="14">
        <v>1714770.36</v>
      </c>
      <c r="L50" s="4">
        <v>16981</v>
      </c>
      <c r="M50" s="4">
        <v>7380</v>
      </c>
      <c r="N50" s="14">
        <v>232.353707317073</v>
      </c>
      <c r="O50" s="72">
        <v>2.300948</v>
      </c>
    </row>
    <row r="51" spans="1:15" x14ac:dyDescent="0.25">
      <c r="A51" s="1"/>
      <c r="B51" s="1"/>
      <c r="C51" s="2"/>
      <c r="D51" s="13"/>
      <c r="E51" s="18"/>
    </row>
    <row r="52" spans="1:15" x14ac:dyDescent="0.25">
      <c r="A52" s="1"/>
      <c r="B52" s="1"/>
      <c r="C52" s="2"/>
      <c r="D52" s="13"/>
      <c r="E52" s="18"/>
    </row>
  </sheetData>
  <phoneticPr fontId="3" type="noConversion"/>
  <pageMargins left="0.75" right="0.75" top="1" bottom="1" header="0.51180555555555551" footer="0.51180555555555551"/>
  <pageSetup paperSize="9" orientation="portrait" horizontalDpi="360" verticalDpi="36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6"/>
  <sheetViews>
    <sheetView zoomScaleSheetLayoutView="100" workbookViewId="0">
      <selection activeCell="C32" sqref="C32"/>
    </sheetView>
  </sheetViews>
  <sheetFormatPr defaultColWidth="9" defaultRowHeight="15.6" x14ac:dyDescent="0.25"/>
  <cols>
    <col min="1" max="1" width="27.5" customWidth="1"/>
    <col min="2" max="2" width="11.19921875" customWidth="1"/>
    <col min="3" max="3" width="13.09765625" customWidth="1"/>
    <col min="4" max="4" width="12.59765625" bestFit="1" customWidth="1"/>
    <col min="5" max="5" width="9.3984375" bestFit="1" customWidth="1"/>
    <col min="6" max="9" width="14.8984375" bestFit="1" customWidth="1"/>
    <col min="10" max="10" width="13.59765625" customWidth="1"/>
    <col min="11" max="11" width="14.59765625" customWidth="1"/>
    <col min="12" max="12" width="13.8984375" customWidth="1"/>
    <col min="13" max="13" width="87.09765625" bestFit="1" customWidth="1"/>
    <col min="14" max="14" width="74.8984375" bestFit="1" customWidth="1"/>
    <col min="15" max="15" width="76" bestFit="1" customWidth="1"/>
    <col min="16" max="16" width="63.69921875" bestFit="1" customWidth="1"/>
  </cols>
  <sheetData>
    <row r="1" spans="1:16" x14ac:dyDescent="0.25">
      <c r="A1" t="s">
        <v>134</v>
      </c>
    </row>
    <row r="2" spans="1:16" x14ac:dyDescent="0.25">
      <c r="A2" t="s">
        <v>135</v>
      </c>
    </row>
    <row r="4" spans="1:16" x14ac:dyDescent="0.25">
      <c r="A4" s="3"/>
    </row>
    <row r="5" spans="1:16" x14ac:dyDescent="0.25">
      <c r="A5" s="23" t="s">
        <v>136</v>
      </c>
      <c r="B5" s="24" t="s">
        <v>137</v>
      </c>
      <c r="C5" s="23" t="s">
        <v>138</v>
      </c>
      <c r="D5" s="24" t="s">
        <v>139</v>
      </c>
      <c r="E5" s="23" t="s">
        <v>120</v>
      </c>
      <c r="F5" s="24" t="s">
        <v>140</v>
      </c>
      <c r="G5" s="24" t="s">
        <v>141</v>
      </c>
      <c r="H5" s="23" t="s">
        <v>142</v>
      </c>
      <c r="I5" s="25" t="s">
        <v>143</v>
      </c>
      <c r="J5" s="23" t="s">
        <v>144</v>
      </c>
      <c r="K5" s="23" t="s">
        <v>145</v>
      </c>
      <c r="L5" s="23" t="s">
        <v>146</v>
      </c>
      <c r="M5" s="23" t="s">
        <v>147</v>
      </c>
      <c r="N5" s="23" t="s">
        <v>148</v>
      </c>
      <c r="O5" s="23" t="s">
        <v>149</v>
      </c>
      <c r="P5" s="23" t="s">
        <v>150</v>
      </c>
    </row>
    <row r="6" spans="1:16" x14ac:dyDescent="0.25">
      <c r="A6" s="3" t="s">
        <v>161</v>
      </c>
      <c r="B6" s="4">
        <v>31938</v>
      </c>
      <c r="C6">
        <v>525.456584006512</v>
      </c>
      <c r="D6" s="4">
        <v>179420</v>
      </c>
      <c r="E6">
        <v>5.6177590000000004</v>
      </c>
      <c r="F6" s="5">
        <v>16782032.379999999</v>
      </c>
      <c r="G6" s="5">
        <v>5758345.1851000004</v>
      </c>
      <c r="H6" s="21">
        <f>F6/$F$10</f>
        <v>0.33677923068839966</v>
      </c>
      <c r="I6" s="21">
        <f>G6/$G$10</f>
        <v>0.35040103660424315</v>
      </c>
      <c r="J6" t="s">
        <v>152</v>
      </c>
      <c r="K6" t="s">
        <v>162</v>
      </c>
      <c r="L6" t="s">
        <v>152</v>
      </c>
      <c r="M6" t="s">
        <v>163</v>
      </c>
      <c r="N6" t="s">
        <v>164</v>
      </c>
      <c r="O6" t="s">
        <v>160</v>
      </c>
      <c r="P6" t="s">
        <v>165</v>
      </c>
    </row>
    <row r="7" spans="1:16" x14ac:dyDescent="0.25">
      <c r="A7" s="3" t="s">
        <v>157</v>
      </c>
      <c r="B7" s="4">
        <v>20763</v>
      </c>
      <c r="C7">
        <v>611.52451187207998</v>
      </c>
      <c r="D7" s="4">
        <v>126791</v>
      </c>
      <c r="E7">
        <v>6.1065829999999997</v>
      </c>
      <c r="F7" s="5">
        <v>12697083.439999999</v>
      </c>
      <c r="G7" s="5">
        <v>4114675.4476999999</v>
      </c>
      <c r="H7" s="21">
        <f>F7/$F$10</f>
        <v>0.25480310704236758</v>
      </c>
      <c r="I7" s="21">
        <f>G7/$G$10</f>
        <v>0.25038209690777158</v>
      </c>
      <c r="J7" t="s">
        <v>152</v>
      </c>
      <c r="K7" t="s">
        <v>152</v>
      </c>
      <c r="L7" t="s">
        <v>152</v>
      </c>
      <c r="M7" t="s">
        <v>158</v>
      </c>
      <c r="N7" t="s">
        <v>159</v>
      </c>
      <c r="O7" t="s">
        <v>160</v>
      </c>
      <c r="P7" t="s">
        <v>156</v>
      </c>
    </row>
    <row r="8" spans="1:16" x14ac:dyDescent="0.25">
      <c r="A8" s="3" t="s">
        <v>151</v>
      </c>
      <c r="B8" s="4">
        <v>21930</v>
      </c>
      <c r="C8">
        <v>723.09975786593702</v>
      </c>
      <c r="D8" s="4">
        <v>155400</v>
      </c>
      <c r="E8">
        <v>7.0861830000000001</v>
      </c>
      <c r="F8" s="5">
        <v>15857577.689999999</v>
      </c>
      <c r="G8" s="5">
        <v>4900631.6875</v>
      </c>
      <c r="H8" s="21">
        <f>F8/$F$10</f>
        <v>0.31822741692384521</v>
      </c>
      <c r="I8" s="21">
        <f>G8/$G$10</f>
        <v>0.29820831647239648</v>
      </c>
      <c r="J8" t="s">
        <v>152</v>
      </c>
      <c r="K8" t="s">
        <v>152</v>
      </c>
      <c r="L8" t="s">
        <v>152</v>
      </c>
      <c r="M8" t="s">
        <v>153</v>
      </c>
      <c r="N8" t="s">
        <v>154</v>
      </c>
      <c r="O8" t="s">
        <v>155</v>
      </c>
      <c r="P8" t="s">
        <v>156</v>
      </c>
    </row>
    <row r="9" spans="1:16" x14ac:dyDescent="0.25">
      <c r="A9" s="3" t="s">
        <v>166</v>
      </c>
      <c r="B9" s="4">
        <v>12019</v>
      </c>
      <c r="C9">
        <v>373.93015309093897</v>
      </c>
      <c r="D9" s="4">
        <v>49745</v>
      </c>
      <c r="E9">
        <v>4.1388629999999997</v>
      </c>
      <c r="F9" s="5">
        <v>4494266.51</v>
      </c>
      <c r="G9" s="5">
        <v>1659932.5826000001</v>
      </c>
      <c r="H9" s="21">
        <f>F9/$F$10</f>
        <v>9.0190245345387596E-2</v>
      </c>
      <c r="I9" s="21">
        <f>G9/$G$10</f>
        <v>0.10100855001558882</v>
      </c>
      <c r="J9" t="s">
        <v>162</v>
      </c>
      <c r="K9" t="s">
        <v>162</v>
      </c>
      <c r="L9" t="s">
        <v>162</v>
      </c>
      <c r="M9" t="s">
        <v>167</v>
      </c>
      <c r="N9" t="s">
        <v>165</v>
      </c>
      <c r="O9" t="s">
        <v>160</v>
      </c>
      <c r="P9" t="s">
        <v>165</v>
      </c>
    </row>
    <row r="10" spans="1:16" x14ac:dyDescent="0.25">
      <c r="F10">
        <f>SUM(F6:F9)</f>
        <v>49830960.019999996</v>
      </c>
      <c r="G10">
        <f>SUM(G6:G9)</f>
        <v>16433584.902899999</v>
      </c>
    </row>
    <row r="14" spans="1:16" x14ac:dyDescent="0.25">
      <c r="A14" s="26" t="s">
        <v>269</v>
      </c>
    </row>
    <row r="15" spans="1:16" x14ac:dyDescent="0.25">
      <c r="A15" t="s">
        <v>243</v>
      </c>
    </row>
    <row r="19" spans="1:16" x14ac:dyDescent="0.25">
      <c r="A19" s="23" t="s">
        <v>136</v>
      </c>
      <c r="B19" s="24" t="s">
        <v>137</v>
      </c>
      <c r="C19" s="23" t="s">
        <v>138</v>
      </c>
      <c r="D19" s="24" t="s">
        <v>139</v>
      </c>
      <c r="E19" s="23" t="s">
        <v>120</v>
      </c>
      <c r="F19" s="24" t="s">
        <v>140</v>
      </c>
      <c r="G19" s="24" t="s">
        <v>141</v>
      </c>
      <c r="H19" s="23" t="s">
        <v>271</v>
      </c>
      <c r="I19" s="25" t="s">
        <v>272</v>
      </c>
      <c r="J19" s="23" t="s">
        <v>144</v>
      </c>
      <c r="K19" s="23" t="s">
        <v>145</v>
      </c>
      <c r="L19" s="23" t="s">
        <v>146</v>
      </c>
      <c r="M19" s="23" t="s">
        <v>147</v>
      </c>
      <c r="N19" s="23" t="s">
        <v>148</v>
      </c>
      <c r="O19" s="23" t="s">
        <v>149</v>
      </c>
      <c r="P19" s="23" t="s">
        <v>150</v>
      </c>
    </row>
    <row r="20" spans="1:16" x14ac:dyDescent="0.25">
      <c r="A20" s="3" t="s">
        <v>161</v>
      </c>
      <c r="B20" s="4">
        <v>32970</v>
      </c>
      <c r="C20" s="16">
        <v>536.83129663330305</v>
      </c>
      <c r="D20" s="4">
        <v>188696</v>
      </c>
      <c r="E20">
        <v>5.7232630000000002</v>
      </c>
      <c r="F20" s="5">
        <v>17699327.850000001</v>
      </c>
      <c r="G20" s="5">
        <v>6071610.4722999996</v>
      </c>
      <c r="H20" s="21">
        <f>F20/$F$24</f>
        <v>0.33724743013825004</v>
      </c>
      <c r="I20" s="21">
        <f>G20/$G$24</f>
        <v>0.35075308062945187</v>
      </c>
      <c r="J20" t="s">
        <v>152</v>
      </c>
      <c r="K20" t="s">
        <v>162</v>
      </c>
      <c r="L20" t="s">
        <v>152</v>
      </c>
      <c r="M20" s="27" t="s">
        <v>273</v>
      </c>
      <c r="N20" s="27" t="s">
        <v>276</v>
      </c>
      <c r="O20" t="s">
        <v>160</v>
      </c>
      <c r="P20" s="27" t="s">
        <v>280</v>
      </c>
    </row>
    <row r="21" spans="1:16" x14ac:dyDescent="0.25">
      <c r="A21" s="3" t="s">
        <v>157</v>
      </c>
      <c r="B21" s="4">
        <v>21349</v>
      </c>
      <c r="C21" s="16">
        <v>623.30428029415805</v>
      </c>
      <c r="D21" s="4">
        <v>132755</v>
      </c>
      <c r="E21">
        <v>6.218324</v>
      </c>
      <c r="F21" s="5">
        <v>13306923.08</v>
      </c>
      <c r="G21" s="5">
        <v>4307790.7890999997</v>
      </c>
      <c r="H21" s="21">
        <f>F21/$F$24</f>
        <v>0.25355344845919486</v>
      </c>
      <c r="I21" s="21">
        <f>G21/$G$24</f>
        <v>0.24885833781290453</v>
      </c>
      <c r="J21" t="s">
        <v>152</v>
      </c>
      <c r="K21" t="s">
        <v>152</v>
      </c>
      <c r="L21" t="s">
        <v>152</v>
      </c>
      <c r="M21" s="27" t="s">
        <v>274</v>
      </c>
      <c r="N21" s="27" t="s">
        <v>277</v>
      </c>
      <c r="O21" t="s">
        <v>160</v>
      </c>
      <c r="P21" s="27" t="s">
        <v>281</v>
      </c>
    </row>
    <row r="22" spans="1:16" x14ac:dyDescent="0.25">
      <c r="A22" s="3" t="s">
        <v>151</v>
      </c>
      <c r="B22" s="4">
        <v>22616</v>
      </c>
      <c r="C22" s="16">
        <v>728.87021135479301</v>
      </c>
      <c r="D22" s="4">
        <v>162477</v>
      </c>
      <c r="E22">
        <v>7.1841609999999996</v>
      </c>
      <c r="F22" s="5">
        <v>16484128.699999999</v>
      </c>
      <c r="G22" s="5">
        <v>5105343.1454999996</v>
      </c>
      <c r="H22" s="21">
        <f>F22/$F$24</f>
        <v>0.31409272087940743</v>
      </c>
      <c r="I22" s="21">
        <f>G22/$G$24</f>
        <v>0.29493243088044091</v>
      </c>
      <c r="J22" t="s">
        <v>152</v>
      </c>
      <c r="K22" t="s">
        <v>152</v>
      </c>
      <c r="L22" t="s">
        <v>152</v>
      </c>
      <c r="M22" s="27" t="s">
        <v>275</v>
      </c>
      <c r="N22" s="27" t="s">
        <v>278</v>
      </c>
      <c r="O22" s="27" t="s">
        <v>279</v>
      </c>
      <c r="P22" s="27" t="s">
        <v>281</v>
      </c>
    </row>
    <row r="23" spans="1:16" x14ac:dyDescent="0.25">
      <c r="A23" s="3" t="s">
        <v>166</v>
      </c>
      <c r="B23" s="4">
        <v>12638</v>
      </c>
      <c r="C23" s="16">
        <v>394.947636493115</v>
      </c>
      <c r="D23" s="4">
        <v>55047</v>
      </c>
      <c r="E23">
        <v>4.3556730000000003</v>
      </c>
      <c r="F23" s="5">
        <v>4991348.2300000004</v>
      </c>
      <c r="G23" s="5">
        <v>1825468.4112</v>
      </c>
      <c r="H23" s="21">
        <f>F23/$F$24</f>
        <v>9.5106400523147727E-2</v>
      </c>
      <c r="I23" s="21">
        <f>G23/$G$24</f>
        <v>0.10545615067720276</v>
      </c>
      <c r="J23" t="s">
        <v>162</v>
      </c>
      <c r="K23" t="s">
        <v>162</v>
      </c>
      <c r="L23" t="s">
        <v>162</v>
      </c>
      <c r="M23" t="s">
        <v>167</v>
      </c>
      <c r="N23" t="s">
        <v>164</v>
      </c>
      <c r="O23" t="s">
        <v>160</v>
      </c>
      <c r="P23" s="27" t="s">
        <v>280</v>
      </c>
    </row>
    <row r="24" spans="1:16" x14ac:dyDescent="0.25">
      <c r="B24" s="4">
        <f>SUM(B20:B23)</f>
        <v>89573</v>
      </c>
      <c r="F24">
        <f>SUM(F20:F23)</f>
        <v>52481727.859999999</v>
      </c>
      <c r="G24">
        <f>SUM(G20:G23)</f>
        <v>17310212.818099998</v>
      </c>
    </row>
    <row r="26" spans="1:16" x14ac:dyDescent="0.25">
      <c r="B26" s="15">
        <f>B20/$B$24</f>
        <v>0.3680796668638987</v>
      </c>
    </row>
    <row r="27" spans="1:16" x14ac:dyDescent="0.25">
      <c r="B27" s="15">
        <f>B21/$B$24</f>
        <v>0.23834191106695099</v>
      </c>
      <c r="F27" s="27" t="s">
        <v>270</v>
      </c>
      <c r="G27" s="27" t="s">
        <v>271</v>
      </c>
      <c r="H27" s="27" t="s">
        <v>272</v>
      </c>
    </row>
    <row r="28" spans="1:16" x14ac:dyDescent="0.25">
      <c r="B28" s="15">
        <f>B22/$B$24</f>
        <v>0.25248679847721972</v>
      </c>
      <c r="C28" s="16">
        <v>536.83129663330305</v>
      </c>
      <c r="D28" s="16">
        <v>623.30428029415805</v>
      </c>
      <c r="E28" s="16">
        <v>728.87021135479301</v>
      </c>
      <c r="F28" s="15">
        <v>0.3680796668638987</v>
      </c>
      <c r="G28" s="21">
        <v>0.33724743013825004</v>
      </c>
      <c r="H28" s="21">
        <v>0.35075308062945187</v>
      </c>
      <c r="I28" s="15">
        <v>0.3680796668638987</v>
      </c>
      <c r="J28" s="15">
        <v>0.23834191106695099</v>
      </c>
      <c r="K28" s="15">
        <v>0.25248679847721972</v>
      </c>
    </row>
    <row r="29" spans="1:16" x14ac:dyDescent="0.25">
      <c r="B29" s="15">
        <f>B23/$B$24</f>
        <v>0.14109162359193061</v>
      </c>
      <c r="F29" s="15">
        <v>0.23834191106695099</v>
      </c>
      <c r="G29" s="21">
        <v>0.25355344845919486</v>
      </c>
      <c r="H29" s="21">
        <v>0.24885833781290453</v>
      </c>
      <c r="I29" s="21">
        <v>0.33724743013825004</v>
      </c>
      <c r="J29" s="21">
        <v>0.25355344845919486</v>
      </c>
      <c r="K29" s="21">
        <v>0.31409272087940743</v>
      </c>
    </row>
    <row r="30" spans="1:16" x14ac:dyDescent="0.25">
      <c r="F30" s="15">
        <v>0.25248679847721972</v>
      </c>
      <c r="G30" s="21">
        <v>0.31409272087940743</v>
      </c>
      <c r="H30" s="21">
        <v>0.29493243088044091</v>
      </c>
      <c r="I30" s="21">
        <v>0.35075308062945187</v>
      </c>
      <c r="J30" s="21">
        <v>0.24885833781290453</v>
      </c>
      <c r="K30" s="21">
        <v>0.29493243088044091</v>
      </c>
    </row>
    <row r="33" spans="2:8" x14ac:dyDescent="0.25">
      <c r="B33" s="4"/>
      <c r="D33" s="4"/>
      <c r="F33" s="5"/>
      <c r="G33" s="5"/>
      <c r="H33" s="4"/>
    </row>
    <row r="34" spans="2:8" x14ac:dyDescent="0.25">
      <c r="B34" s="4"/>
      <c r="D34" s="4"/>
      <c r="F34" s="5"/>
      <c r="G34" s="5"/>
      <c r="H34" s="4"/>
    </row>
    <row r="35" spans="2:8" x14ac:dyDescent="0.25">
      <c r="B35" s="4"/>
      <c r="D35" s="4"/>
      <c r="F35" s="5"/>
      <c r="G35" s="5"/>
      <c r="H35" s="4"/>
    </row>
    <row r="36" spans="2:8" x14ac:dyDescent="0.25">
      <c r="B36" s="4"/>
      <c r="D36" s="4"/>
      <c r="F36" s="5"/>
      <c r="G36" s="5"/>
      <c r="H36" s="4"/>
    </row>
  </sheetData>
  <phoneticPr fontId="3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793C-B70C-442F-86C9-B7D0CDCE9960}">
  <dimension ref="A1:V135"/>
  <sheetViews>
    <sheetView tabSelected="1" topLeftCell="A49" workbookViewId="0">
      <selection activeCell="M71" sqref="M71"/>
    </sheetView>
  </sheetViews>
  <sheetFormatPr defaultColWidth="9" defaultRowHeight="15.6" x14ac:dyDescent="0.25"/>
  <cols>
    <col min="1" max="1" width="11.8984375" customWidth="1"/>
    <col min="2" max="2" width="14.19921875" customWidth="1"/>
    <col min="4" max="4" width="12.09765625" customWidth="1"/>
    <col min="7" max="7" width="21.69921875" customWidth="1"/>
    <col min="18" max="19" width="10.3984375" bestFit="1" customWidth="1"/>
    <col min="20" max="20" width="12.3984375" customWidth="1"/>
    <col min="22" max="22" width="10.3984375" bestFit="1" customWidth="1"/>
    <col min="257" max="257" width="11.8984375" customWidth="1"/>
    <col min="258" max="258" width="14.19921875" customWidth="1"/>
    <col min="260" max="260" width="12.09765625" customWidth="1"/>
    <col min="274" max="275" width="10.3984375" bestFit="1" customWidth="1"/>
    <col min="276" max="276" width="12.3984375" customWidth="1"/>
    <col min="278" max="278" width="10.3984375" bestFit="1" customWidth="1"/>
    <col min="513" max="513" width="11.8984375" customWidth="1"/>
    <col min="514" max="514" width="14.19921875" customWidth="1"/>
    <col min="516" max="516" width="12.09765625" customWidth="1"/>
    <col min="530" max="531" width="10.3984375" bestFit="1" customWidth="1"/>
    <col min="532" max="532" width="12.3984375" customWidth="1"/>
    <col min="534" max="534" width="10.3984375" bestFit="1" customWidth="1"/>
    <col min="769" max="769" width="11.8984375" customWidth="1"/>
    <col min="770" max="770" width="14.19921875" customWidth="1"/>
    <col min="772" max="772" width="12.09765625" customWidth="1"/>
    <col min="786" max="787" width="10.3984375" bestFit="1" customWidth="1"/>
    <col min="788" max="788" width="12.3984375" customWidth="1"/>
    <col min="790" max="790" width="10.3984375" bestFit="1" customWidth="1"/>
    <col min="1025" max="1025" width="11.8984375" customWidth="1"/>
    <col min="1026" max="1026" width="14.19921875" customWidth="1"/>
    <col min="1028" max="1028" width="12.09765625" customWidth="1"/>
    <col min="1042" max="1043" width="10.3984375" bestFit="1" customWidth="1"/>
    <col min="1044" max="1044" width="12.3984375" customWidth="1"/>
    <col min="1046" max="1046" width="10.3984375" bestFit="1" customWidth="1"/>
    <col min="1281" max="1281" width="11.8984375" customWidth="1"/>
    <col min="1282" max="1282" width="14.19921875" customWidth="1"/>
    <col min="1284" max="1284" width="12.09765625" customWidth="1"/>
    <col min="1298" max="1299" width="10.3984375" bestFit="1" customWidth="1"/>
    <col min="1300" max="1300" width="12.3984375" customWidth="1"/>
    <col min="1302" max="1302" width="10.3984375" bestFit="1" customWidth="1"/>
    <col min="1537" max="1537" width="11.8984375" customWidth="1"/>
    <col min="1538" max="1538" width="14.19921875" customWidth="1"/>
    <col min="1540" max="1540" width="12.09765625" customWidth="1"/>
    <col min="1554" max="1555" width="10.3984375" bestFit="1" customWidth="1"/>
    <col min="1556" max="1556" width="12.3984375" customWidth="1"/>
    <col min="1558" max="1558" width="10.3984375" bestFit="1" customWidth="1"/>
    <col min="1793" max="1793" width="11.8984375" customWidth="1"/>
    <col min="1794" max="1794" width="14.19921875" customWidth="1"/>
    <col min="1796" max="1796" width="12.09765625" customWidth="1"/>
    <col min="1810" max="1811" width="10.3984375" bestFit="1" customWidth="1"/>
    <col min="1812" max="1812" width="12.3984375" customWidth="1"/>
    <col min="1814" max="1814" width="10.3984375" bestFit="1" customWidth="1"/>
    <col min="2049" max="2049" width="11.8984375" customWidth="1"/>
    <col min="2050" max="2050" width="14.19921875" customWidth="1"/>
    <col min="2052" max="2052" width="12.09765625" customWidth="1"/>
    <col min="2066" max="2067" width="10.3984375" bestFit="1" customWidth="1"/>
    <col min="2068" max="2068" width="12.3984375" customWidth="1"/>
    <col min="2070" max="2070" width="10.3984375" bestFit="1" customWidth="1"/>
    <col min="2305" max="2305" width="11.8984375" customWidth="1"/>
    <col min="2306" max="2306" width="14.19921875" customWidth="1"/>
    <col min="2308" max="2308" width="12.09765625" customWidth="1"/>
    <col min="2322" max="2323" width="10.3984375" bestFit="1" customWidth="1"/>
    <col min="2324" max="2324" width="12.3984375" customWidth="1"/>
    <col min="2326" max="2326" width="10.3984375" bestFit="1" customWidth="1"/>
    <col min="2561" max="2561" width="11.8984375" customWidth="1"/>
    <col min="2562" max="2562" width="14.19921875" customWidth="1"/>
    <col min="2564" max="2564" width="12.09765625" customWidth="1"/>
    <col min="2578" max="2579" width="10.3984375" bestFit="1" customWidth="1"/>
    <col min="2580" max="2580" width="12.3984375" customWidth="1"/>
    <col min="2582" max="2582" width="10.3984375" bestFit="1" customWidth="1"/>
    <col min="2817" max="2817" width="11.8984375" customWidth="1"/>
    <col min="2818" max="2818" width="14.19921875" customWidth="1"/>
    <col min="2820" max="2820" width="12.09765625" customWidth="1"/>
    <col min="2834" max="2835" width="10.3984375" bestFit="1" customWidth="1"/>
    <col min="2836" max="2836" width="12.3984375" customWidth="1"/>
    <col min="2838" max="2838" width="10.3984375" bestFit="1" customWidth="1"/>
    <col min="3073" max="3073" width="11.8984375" customWidth="1"/>
    <col min="3074" max="3074" width="14.19921875" customWidth="1"/>
    <col min="3076" max="3076" width="12.09765625" customWidth="1"/>
    <col min="3090" max="3091" width="10.3984375" bestFit="1" customWidth="1"/>
    <col min="3092" max="3092" width="12.3984375" customWidth="1"/>
    <col min="3094" max="3094" width="10.3984375" bestFit="1" customWidth="1"/>
    <col min="3329" max="3329" width="11.8984375" customWidth="1"/>
    <col min="3330" max="3330" width="14.19921875" customWidth="1"/>
    <col min="3332" max="3332" width="12.09765625" customWidth="1"/>
    <col min="3346" max="3347" width="10.3984375" bestFit="1" customWidth="1"/>
    <col min="3348" max="3348" width="12.3984375" customWidth="1"/>
    <col min="3350" max="3350" width="10.3984375" bestFit="1" customWidth="1"/>
    <col min="3585" max="3585" width="11.8984375" customWidth="1"/>
    <col min="3586" max="3586" width="14.19921875" customWidth="1"/>
    <col min="3588" max="3588" width="12.09765625" customWidth="1"/>
    <col min="3602" max="3603" width="10.3984375" bestFit="1" customWidth="1"/>
    <col min="3604" max="3604" width="12.3984375" customWidth="1"/>
    <col min="3606" max="3606" width="10.3984375" bestFit="1" customWidth="1"/>
    <col min="3841" max="3841" width="11.8984375" customWidth="1"/>
    <col min="3842" max="3842" width="14.19921875" customWidth="1"/>
    <col min="3844" max="3844" width="12.09765625" customWidth="1"/>
    <col min="3858" max="3859" width="10.3984375" bestFit="1" customWidth="1"/>
    <col min="3860" max="3860" width="12.3984375" customWidth="1"/>
    <col min="3862" max="3862" width="10.3984375" bestFit="1" customWidth="1"/>
    <col min="4097" max="4097" width="11.8984375" customWidth="1"/>
    <col min="4098" max="4098" width="14.19921875" customWidth="1"/>
    <col min="4100" max="4100" width="12.09765625" customWidth="1"/>
    <col min="4114" max="4115" width="10.3984375" bestFit="1" customWidth="1"/>
    <col min="4116" max="4116" width="12.3984375" customWidth="1"/>
    <col min="4118" max="4118" width="10.3984375" bestFit="1" customWidth="1"/>
    <col min="4353" max="4353" width="11.8984375" customWidth="1"/>
    <col min="4354" max="4354" width="14.19921875" customWidth="1"/>
    <col min="4356" max="4356" width="12.09765625" customWidth="1"/>
    <col min="4370" max="4371" width="10.3984375" bestFit="1" customWidth="1"/>
    <col min="4372" max="4372" width="12.3984375" customWidth="1"/>
    <col min="4374" max="4374" width="10.3984375" bestFit="1" customWidth="1"/>
    <col min="4609" max="4609" width="11.8984375" customWidth="1"/>
    <col min="4610" max="4610" width="14.19921875" customWidth="1"/>
    <col min="4612" max="4612" width="12.09765625" customWidth="1"/>
    <col min="4626" max="4627" width="10.3984375" bestFit="1" customWidth="1"/>
    <col min="4628" max="4628" width="12.3984375" customWidth="1"/>
    <col min="4630" max="4630" width="10.3984375" bestFit="1" customWidth="1"/>
    <col min="4865" max="4865" width="11.8984375" customWidth="1"/>
    <col min="4866" max="4866" width="14.19921875" customWidth="1"/>
    <col min="4868" max="4868" width="12.09765625" customWidth="1"/>
    <col min="4882" max="4883" width="10.3984375" bestFit="1" customWidth="1"/>
    <col min="4884" max="4884" width="12.3984375" customWidth="1"/>
    <col min="4886" max="4886" width="10.3984375" bestFit="1" customWidth="1"/>
    <col min="5121" max="5121" width="11.8984375" customWidth="1"/>
    <col min="5122" max="5122" width="14.19921875" customWidth="1"/>
    <col min="5124" max="5124" width="12.09765625" customWidth="1"/>
    <col min="5138" max="5139" width="10.3984375" bestFit="1" customWidth="1"/>
    <col min="5140" max="5140" width="12.3984375" customWidth="1"/>
    <col min="5142" max="5142" width="10.3984375" bestFit="1" customWidth="1"/>
    <col min="5377" max="5377" width="11.8984375" customWidth="1"/>
    <col min="5378" max="5378" width="14.19921875" customWidth="1"/>
    <col min="5380" max="5380" width="12.09765625" customWidth="1"/>
    <col min="5394" max="5395" width="10.3984375" bestFit="1" customWidth="1"/>
    <col min="5396" max="5396" width="12.3984375" customWidth="1"/>
    <col min="5398" max="5398" width="10.3984375" bestFit="1" customWidth="1"/>
    <col min="5633" max="5633" width="11.8984375" customWidth="1"/>
    <col min="5634" max="5634" width="14.19921875" customWidth="1"/>
    <col min="5636" max="5636" width="12.09765625" customWidth="1"/>
    <col min="5650" max="5651" width="10.3984375" bestFit="1" customWidth="1"/>
    <col min="5652" max="5652" width="12.3984375" customWidth="1"/>
    <col min="5654" max="5654" width="10.3984375" bestFit="1" customWidth="1"/>
    <col min="5889" max="5889" width="11.8984375" customWidth="1"/>
    <col min="5890" max="5890" width="14.19921875" customWidth="1"/>
    <col min="5892" max="5892" width="12.09765625" customWidth="1"/>
    <col min="5906" max="5907" width="10.3984375" bestFit="1" customWidth="1"/>
    <col min="5908" max="5908" width="12.3984375" customWidth="1"/>
    <col min="5910" max="5910" width="10.3984375" bestFit="1" customWidth="1"/>
    <col min="6145" max="6145" width="11.8984375" customWidth="1"/>
    <col min="6146" max="6146" width="14.19921875" customWidth="1"/>
    <col min="6148" max="6148" width="12.09765625" customWidth="1"/>
    <col min="6162" max="6163" width="10.3984375" bestFit="1" customWidth="1"/>
    <col min="6164" max="6164" width="12.3984375" customWidth="1"/>
    <col min="6166" max="6166" width="10.3984375" bestFit="1" customWidth="1"/>
    <col min="6401" max="6401" width="11.8984375" customWidth="1"/>
    <col min="6402" max="6402" width="14.19921875" customWidth="1"/>
    <col min="6404" max="6404" width="12.09765625" customWidth="1"/>
    <col min="6418" max="6419" width="10.3984375" bestFit="1" customWidth="1"/>
    <col min="6420" max="6420" width="12.3984375" customWidth="1"/>
    <col min="6422" max="6422" width="10.3984375" bestFit="1" customWidth="1"/>
    <col min="6657" max="6657" width="11.8984375" customWidth="1"/>
    <col min="6658" max="6658" width="14.19921875" customWidth="1"/>
    <col min="6660" max="6660" width="12.09765625" customWidth="1"/>
    <col min="6674" max="6675" width="10.3984375" bestFit="1" customWidth="1"/>
    <col min="6676" max="6676" width="12.3984375" customWidth="1"/>
    <col min="6678" max="6678" width="10.3984375" bestFit="1" customWidth="1"/>
    <col min="6913" max="6913" width="11.8984375" customWidth="1"/>
    <col min="6914" max="6914" width="14.19921875" customWidth="1"/>
    <col min="6916" max="6916" width="12.09765625" customWidth="1"/>
    <col min="6930" max="6931" width="10.3984375" bestFit="1" customWidth="1"/>
    <col min="6932" max="6932" width="12.3984375" customWidth="1"/>
    <col min="6934" max="6934" width="10.3984375" bestFit="1" customWidth="1"/>
    <col min="7169" max="7169" width="11.8984375" customWidth="1"/>
    <col min="7170" max="7170" width="14.19921875" customWidth="1"/>
    <col min="7172" max="7172" width="12.09765625" customWidth="1"/>
    <col min="7186" max="7187" width="10.3984375" bestFit="1" customWidth="1"/>
    <col min="7188" max="7188" width="12.3984375" customWidth="1"/>
    <col min="7190" max="7190" width="10.3984375" bestFit="1" customWidth="1"/>
    <col min="7425" max="7425" width="11.8984375" customWidth="1"/>
    <col min="7426" max="7426" width="14.19921875" customWidth="1"/>
    <col min="7428" max="7428" width="12.09765625" customWidth="1"/>
    <col min="7442" max="7443" width="10.3984375" bestFit="1" customWidth="1"/>
    <col min="7444" max="7444" width="12.3984375" customWidth="1"/>
    <col min="7446" max="7446" width="10.3984375" bestFit="1" customWidth="1"/>
    <col min="7681" max="7681" width="11.8984375" customWidth="1"/>
    <col min="7682" max="7682" width="14.19921875" customWidth="1"/>
    <col min="7684" max="7684" width="12.09765625" customWidth="1"/>
    <col min="7698" max="7699" width="10.3984375" bestFit="1" customWidth="1"/>
    <col min="7700" max="7700" width="12.3984375" customWidth="1"/>
    <col min="7702" max="7702" width="10.3984375" bestFit="1" customWidth="1"/>
    <col min="7937" max="7937" width="11.8984375" customWidth="1"/>
    <col min="7938" max="7938" width="14.19921875" customWidth="1"/>
    <col min="7940" max="7940" width="12.09765625" customWidth="1"/>
    <col min="7954" max="7955" width="10.3984375" bestFit="1" customWidth="1"/>
    <col min="7956" max="7956" width="12.3984375" customWidth="1"/>
    <col min="7958" max="7958" width="10.3984375" bestFit="1" customWidth="1"/>
    <col min="8193" max="8193" width="11.8984375" customWidth="1"/>
    <col min="8194" max="8194" width="14.19921875" customWidth="1"/>
    <col min="8196" max="8196" width="12.09765625" customWidth="1"/>
    <col min="8210" max="8211" width="10.3984375" bestFit="1" customWidth="1"/>
    <col min="8212" max="8212" width="12.3984375" customWidth="1"/>
    <col min="8214" max="8214" width="10.3984375" bestFit="1" customWidth="1"/>
    <col min="8449" max="8449" width="11.8984375" customWidth="1"/>
    <col min="8450" max="8450" width="14.19921875" customWidth="1"/>
    <col min="8452" max="8452" width="12.09765625" customWidth="1"/>
    <col min="8466" max="8467" width="10.3984375" bestFit="1" customWidth="1"/>
    <col min="8468" max="8468" width="12.3984375" customWidth="1"/>
    <col min="8470" max="8470" width="10.3984375" bestFit="1" customWidth="1"/>
    <col min="8705" max="8705" width="11.8984375" customWidth="1"/>
    <col min="8706" max="8706" width="14.19921875" customWidth="1"/>
    <col min="8708" max="8708" width="12.09765625" customWidth="1"/>
    <col min="8722" max="8723" width="10.3984375" bestFit="1" customWidth="1"/>
    <col min="8724" max="8724" width="12.3984375" customWidth="1"/>
    <col min="8726" max="8726" width="10.3984375" bestFit="1" customWidth="1"/>
    <col min="8961" max="8961" width="11.8984375" customWidth="1"/>
    <col min="8962" max="8962" width="14.19921875" customWidth="1"/>
    <col min="8964" max="8964" width="12.09765625" customWidth="1"/>
    <col min="8978" max="8979" width="10.3984375" bestFit="1" customWidth="1"/>
    <col min="8980" max="8980" width="12.3984375" customWidth="1"/>
    <col min="8982" max="8982" width="10.3984375" bestFit="1" customWidth="1"/>
    <col min="9217" max="9217" width="11.8984375" customWidth="1"/>
    <col min="9218" max="9218" width="14.19921875" customWidth="1"/>
    <col min="9220" max="9220" width="12.09765625" customWidth="1"/>
    <col min="9234" max="9235" width="10.3984375" bestFit="1" customWidth="1"/>
    <col min="9236" max="9236" width="12.3984375" customWidth="1"/>
    <col min="9238" max="9238" width="10.3984375" bestFit="1" customWidth="1"/>
    <col min="9473" max="9473" width="11.8984375" customWidth="1"/>
    <col min="9474" max="9474" width="14.19921875" customWidth="1"/>
    <col min="9476" max="9476" width="12.09765625" customWidth="1"/>
    <col min="9490" max="9491" width="10.3984375" bestFit="1" customWidth="1"/>
    <col min="9492" max="9492" width="12.3984375" customWidth="1"/>
    <col min="9494" max="9494" width="10.3984375" bestFit="1" customWidth="1"/>
    <col min="9729" max="9729" width="11.8984375" customWidth="1"/>
    <col min="9730" max="9730" width="14.19921875" customWidth="1"/>
    <col min="9732" max="9732" width="12.09765625" customWidth="1"/>
    <col min="9746" max="9747" width="10.3984375" bestFit="1" customWidth="1"/>
    <col min="9748" max="9748" width="12.3984375" customWidth="1"/>
    <col min="9750" max="9750" width="10.3984375" bestFit="1" customWidth="1"/>
    <col min="9985" max="9985" width="11.8984375" customWidth="1"/>
    <col min="9986" max="9986" width="14.19921875" customWidth="1"/>
    <col min="9988" max="9988" width="12.09765625" customWidth="1"/>
    <col min="10002" max="10003" width="10.3984375" bestFit="1" customWidth="1"/>
    <col min="10004" max="10004" width="12.3984375" customWidth="1"/>
    <col min="10006" max="10006" width="10.3984375" bestFit="1" customWidth="1"/>
    <col min="10241" max="10241" width="11.8984375" customWidth="1"/>
    <col min="10242" max="10242" width="14.19921875" customWidth="1"/>
    <col min="10244" max="10244" width="12.09765625" customWidth="1"/>
    <col min="10258" max="10259" width="10.3984375" bestFit="1" customWidth="1"/>
    <col min="10260" max="10260" width="12.3984375" customWidth="1"/>
    <col min="10262" max="10262" width="10.3984375" bestFit="1" customWidth="1"/>
    <col min="10497" max="10497" width="11.8984375" customWidth="1"/>
    <col min="10498" max="10498" width="14.19921875" customWidth="1"/>
    <col min="10500" max="10500" width="12.09765625" customWidth="1"/>
    <col min="10514" max="10515" width="10.3984375" bestFit="1" customWidth="1"/>
    <col min="10516" max="10516" width="12.3984375" customWidth="1"/>
    <col min="10518" max="10518" width="10.3984375" bestFit="1" customWidth="1"/>
    <col min="10753" max="10753" width="11.8984375" customWidth="1"/>
    <col min="10754" max="10754" width="14.19921875" customWidth="1"/>
    <col min="10756" max="10756" width="12.09765625" customWidth="1"/>
    <col min="10770" max="10771" width="10.3984375" bestFit="1" customWidth="1"/>
    <col min="10772" max="10772" width="12.3984375" customWidth="1"/>
    <col min="10774" max="10774" width="10.3984375" bestFit="1" customWidth="1"/>
    <col min="11009" max="11009" width="11.8984375" customWidth="1"/>
    <col min="11010" max="11010" width="14.19921875" customWidth="1"/>
    <col min="11012" max="11012" width="12.09765625" customWidth="1"/>
    <col min="11026" max="11027" width="10.3984375" bestFit="1" customWidth="1"/>
    <col min="11028" max="11028" width="12.3984375" customWidth="1"/>
    <col min="11030" max="11030" width="10.3984375" bestFit="1" customWidth="1"/>
    <col min="11265" max="11265" width="11.8984375" customWidth="1"/>
    <col min="11266" max="11266" width="14.19921875" customWidth="1"/>
    <col min="11268" max="11268" width="12.09765625" customWidth="1"/>
    <col min="11282" max="11283" width="10.3984375" bestFit="1" customWidth="1"/>
    <col min="11284" max="11284" width="12.3984375" customWidth="1"/>
    <col min="11286" max="11286" width="10.3984375" bestFit="1" customWidth="1"/>
    <col min="11521" max="11521" width="11.8984375" customWidth="1"/>
    <col min="11522" max="11522" width="14.19921875" customWidth="1"/>
    <col min="11524" max="11524" width="12.09765625" customWidth="1"/>
    <col min="11538" max="11539" width="10.3984375" bestFit="1" customWidth="1"/>
    <col min="11540" max="11540" width="12.3984375" customWidth="1"/>
    <col min="11542" max="11542" width="10.3984375" bestFit="1" customWidth="1"/>
    <col min="11777" max="11777" width="11.8984375" customWidth="1"/>
    <col min="11778" max="11778" width="14.19921875" customWidth="1"/>
    <col min="11780" max="11780" width="12.09765625" customWidth="1"/>
    <col min="11794" max="11795" width="10.3984375" bestFit="1" customWidth="1"/>
    <col min="11796" max="11796" width="12.3984375" customWidth="1"/>
    <col min="11798" max="11798" width="10.3984375" bestFit="1" customWidth="1"/>
    <col min="12033" max="12033" width="11.8984375" customWidth="1"/>
    <col min="12034" max="12034" width="14.19921875" customWidth="1"/>
    <col min="12036" max="12036" width="12.09765625" customWidth="1"/>
    <col min="12050" max="12051" width="10.3984375" bestFit="1" customWidth="1"/>
    <col min="12052" max="12052" width="12.3984375" customWidth="1"/>
    <col min="12054" max="12054" width="10.3984375" bestFit="1" customWidth="1"/>
    <col min="12289" max="12289" width="11.8984375" customWidth="1"/>
    <col min="12290" max="12290" width="14.19921875" customWidth="1"/>
    <col min="12292" max="12292" width="12.09765625" customWidth="1"/>
    <col min="12306" max="12307" width="10.3984375" bestFit="1" customWidth="1"/>
    <col min="12308" max="12308" width="12.3984375" customWidth="1"/>
    <col min="12310" max="12310" width="10.3984375" bestFit="1" customWidth="1"/>
    <col min="12545" max="12545" width="11.8984375" customWidth="1"/>
    <col min="12546" max="12546" width="14.19921875" customWidth="1"/>
    <col min="12548" max="12548" width="12.09765625" customWidth="1"/>
    <col min="12562" max="12563" width="10.3984375" bestFit="1" customWidth="1"/>
    <col min="12564" max="12564" width="12.3984375" customWidth="1"/>
    <col min="12566" max="12566" width="10.3984375" bestFit="1" customWidth="1"/>
    <col min="12801" max="12801" width="11.8984375" customWidth="1"/>
    <col min="12802" max="12802" width="14.19921875" customWidth="1"/>
    <col min="12804" max="12804" width="12.09765625" customWidth="1"/>
    <col min="12818" max="12819" width="10.3984375" bestFit="1" customWidth="1"/>
    <col min="12820" max="12820" width="12.3984375" customWidth="1"/>
    <col min="12822" max="12822" width="10.3984375" bestFit="1" customWidth="1"/>
    <col min="13057" max="13057" width="11.8984375" customWidth="1"/>
    <col min="13058" max="13058" width="14.19921875" customWidth="1"/>
    <col min="13060" max="13060" width="12.09765625" customWidth="1"/>
    <col min="13074" max="13075" width="10.3984375" bestFit="1" customWidth="1"/>
    <col min="13076" max="13076" width="12.3984375" customWidth="1"/>
    <col min="13078" max="13078" width="10.3984375" bestFit="1" customWidth="1"/>
    <col min="13313" max="13313" width="11.8984375" customWidth="1"/>
    <col min="13314" max="13314" width="14.19921875" customWidth="1"/>
    <col min="13316" max="13316" width="12.09765625" customWidth="1"/>
    <col min="13330" max="13331" width="10.3984375" bestFit="1" customWidth="1"/>
    <col min="13332" max="13332" width="12.3984375" customWidth="1"/>
    <col min="13334" max="13334" width="10.3984375" bestFit="1" customWidth="1"/>
    <col min="13569" max="13569" width="11.8984375" customWidth="1"/>
    <col min="13570" max="13570" width="14.19921875" customWidth="1"/>
    <col min="13572" max="13572" width="12.09765625" customWidth="1"/>
    <col min="13586" max="13587" width="10.3984375" bestFit="1" customWidth="1"/>
    <col min="13588" max="13588" width="12.3984375" customWidth="1"/>
    <col min="13590" max="13590" width="10.3984375" bestFit="1" customWidth="1"/>
    <col min="13825" max="13825" width="11.8984375" customWidth="1"/>
    <col min="13826" max="13826" width="14.19921875" customWidth="1"/>
    <col min="13828" max="13828" width="12.09765625" customWidth="1"/>
    <col min="13842" max="13843" width="10.3984375" bestFit="1" customWidth="1"/>
    <col min="13844" max="13844" width="12.3984375" customWidth="1"/>
    <col min="13846" max="13846" width="10.3984375" bestFit="1" customWidth="1"/>
    <col min="14081" max="14081" width="11.8984375" customWidth="1"/>
    <col min="14082" max="14082" width="14.19921875" customWidth="1"/>
    <col min="14084" max="14084" width="12.09765625" customWidth="1"/>
    <col min="14098" max="14099" width="10.3984375" bestFit="1" customWidth="1"/>
    <col min="14100" max="14100" width="12.3984375" customWidth="1"/>
    <col min="14102" max="14102" width="10.3984375" bestFit="1" customWidth="1"/>
    <col min="14337" max="14337" width="11.8984375" customWidth="1"/>
    <col min="14338" max="14338" width="14.19921875" customWidth="1"/>
    <col min="14340" max="14340" width="12.09765625" customWidth="1"/>
    <col min="14354" max="14355" width="10.3984375" bestFit="1" customWidth="1"/>
    <col min="14356" max="14356" width="12.3984375" customWidth="1"/>
    <col min="14358" max="14358" width="10.3984375" bestFit="1" customWidth="1"/>
    <col min="14593" max="14593" width="11.8984375" customWidth="1"/>
    <col min="14594" max="14594" width="14.19921875" customWidth="1"/>
    <col min="14596" max="14596" width="12.09765625" customWidth="1"/>
    <col min="14610" max="14611" width="10.3984375" bestFit="1" customWidth="1"/>
    <col min="14612" max="14612" width="12.3984375" customWidth="1"/>
    <col min="14614" max="14614" width="10.3984375" bestFit="1" customWidth="1"/>
    <col min="14849" max="14849" width="11.8984375" customWidth="1"/>
    <col min="14850" max="14850" width="14.19921875" customWidth="1"/>
    <col min="14852" max="14852" width="12.09765625" customWidth="1"/>
    <col min="14866" max="14867" width="10.3984375" bestFit="1" customWidth="1"/>
    <col min="14868" max="14868" width="12.3984375" customWidth="1"/>
    <col min="14870" max="14870" width="10.3984375" bestFit="1" customWidth="1"/>
    <col min="15105" max="15105" width="11.8984375" customWidth="1"/>
    <col min="15106" max="15106" width="14.19921875" customWidth="1"/>
    <col min="15108" max="15108" width="12.09765625" customWidth="1"/>
    <col min="15122" max="15123" width="10.3984375" bestFit="1" customWidth="1"/>
    <col min="15124" max="15124" width="12.3984375" customWidth="1"/>
    <col min="15126" max="15126" width="10.3984375" bestFit="1" customWidth="1"/>
    <col min="15361" max="15361" width="11.8984375" customWidth="1"/>
    <col min="15362" max="15362" width="14.19921875" customWidth="1"/>
    <col min="15364" max="15364" width="12.09765625" customWidth="1"/>
    <col min="15378" max="15379" width="10.3984375" bestFit="1" customWidth="1"/>
    <col min="15380" max="15380" width="12.3984375" customWidth="1"/>
    <col min="15382" max="15382" width="10.3984375" bestFit="1" customWidth="1"/>
    <col min="15617" max="15617" width="11.8984375" customWidth="1"/>
    <col min="15618" max="15618" width="14.19921875" customWidth="1"/>
    <col min="15620" max="15620" width="12.09765625" customWidth="1"/>
    <col min="15634" max="15635" width="10.3984375" bestFit="1" customWidth="1"/>
    <col min="15636" max="15636" width="12.3984375" customWidth="1"/>
    <col min="15638" max="15638" width="10.3984375" bestFit="1" customWidth="1"/>
    <col min="15873" max="15873" width="11.8984375" customWidth="1"/>
    <col min="15874" max="15874" width="14.19921875" customWidth="1"/>
    <col min="15876" max="15876" width="12.09765625" customWidth="1"/>
    <col min="15890" max="15891" width="10.3984375" bestFit="1" customWidth="1"/>
    <col min="15892" max="15892" width="12.3984375" customWidth="1"/>
    <col min="15894" max="15894" width="10.3984375" bestFit="1" customWidth="1"/>
    <col min="16129" max="16129" width="11.8984375" customWidth="1"/>
    <col min="16130" max="16130" width="14.19921875" customWidth="1"/>
    <col min="16132" max="16132" width="12.09765625" customWidth="1"/>
    <col min="16146" max="16147" width="10.3984375" bestFit="1" customWidth="1"/>
    <col min="16148" max="16148" width="12.3984375" customWidth="1"/>
    <col min="16150" max="16150" width="10.3984375" bestFit="1" customWidth="1"/>
  </cols>
  <sheetData>
    <row r="1" spans="1:22" x14ac:dyDescent="0.25">
      <c r="A1" s="59" t="s">
        <v>444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  <c r="P1" s="59" t="s">
        <v>445</v>
      </c>
      <c r="Q1" s="60"/>
      <c r="R1" s="60"/>
      <c r="S1" s="60"/>
      <c r="T1" s="60"/>
      <c r="U1" s="60"/>
      <c r="V1" s="61"/>
    </row>
    <row r="2" spans="1:22" x14ac:dyDescent="0.25">
      <c r="A2" s="62"/>
      <c r="M2" s="63"/>
      <c r="P2" s="62"/>
      <c r="U2" s="64" t="s">
        <v>446</v>
      </c>
      <c r="V2" s="63"/>
    </row>
    <row r="3" spans="1:22" x14ac:dyDescent="0.25">
      <c r="A3" s="62" t="s">
        <v>169</v>
      </c>
      <c r="B3" t="s">
        <v>447</v>
      </c>
      <c r="C3" t="s">
        <v>74</v>
      </c>
      <c r="F3" t="s">
        <v>169</v>
      </c>
      <c r="G3" t="s">
        <v>447</v>
      </c>
      <c r="H3" t="s">
        <v>74</v>
      </c>
      <c r="I3" t="s">
        <v>448</v>
      </c>
      <c r="K3" s="65" t="s">
        <v>136</v>
      </c>
      <c r="L3" s="66" t="s">
        <v>137</v>
      </c>
      <c r="M3" s="67"/>
      <c r="N3" s="66"/>
      <c r="O3" s="66"/>
      <c r="P3" s="62" t="s">
        <v>169</v>
      </c>
      <c r="Q3" t="s">
        <v>447</v>
      </c>
      <c r="R3" t="s">
        <v>74</v>
      </c>
      <c r="S3" t="s">
        <v>448</v>
      </c>
      <c r="U3" t="s">
        <v>169</v>
      </c>
      <c r="V3" s="63" t="s">
        <v>74</v>
      </c>
    </row>
    <row r="4" spans="1:22" x14ac:dyDescent="0.25">
      <c r="A4" s="62" t="s">
        <v>161</v>
      </c>
      <c r="B4" t="s">
        <v>385</v>
      </c>
      <c r="C4" s="4">
        <v>14568</v>
      </c>
      <c r="F4" t="s">
        <v>161</v>
      </c>
      <c r="G4" t="s">
        <v>385</v>
      </c>
      <c r="H4" s="4">
        <v>14568</v>
      </c>
      <c r="I4" s="21">
        <f>H4/$L$4</f>
        <v>0.44185623293903548</v>
      </c>
      <c r="K4" s="3" t="s">
        <v>161</v>
      </c>
      <c r="L4" s="4">
        <v>32970</v>
      </c>
      <c r="M4" s="68"/>
      <c r="N4" s="4"/>
      <c r="O4" s="4"/>
      <c r="P4" s="62" t="s">
        <v>161</v>
      </c>
      <c r="Q4" t="s">
        <v>385</v>
      </c>
      <c r="R4" s="4">
        <v>2244358</v>
      </c>
      <c r="S4" s="21">
        <f>R4/$V$4</f>
        <v>0.49252162448275921</v>
      </c>
      <c r="U4" t="s">
        <v>161</v>
      </c>
      <c r="V4" s="68">
        <v>4556872</v>
      </c>
    </row>
    <row r="5" spans="1:22" x14ac:dyDescent="0.25">
      <c r="A5" s="62" t="s">
        <v>161</v>
      </c>
      <c r="B5" t="s">
        <v>306</v>
      </c>
      <c r="C5" s="4">
        <v>5445</v>
      </c>
      <c r="F5" t="s">
        <v>161</v>
      </c>
      <c r="G5" t="s">
        <v>306</v>
      </c>
      <c r="H5" s="4">
        <v>5445</v>
      </c>
      <c r="I5" s="21">
        <f t="shared" ref="I5:I33" si="0">H5/$L$4</f>
        <v>0.16515013648771609</v>
      </c>
      <c r="K5" s="3" t="s">
        <v>157</v>
      </c>
      <c r="L5" s="4">
        <v>21349</v>
      </c>
      <c r="M5" s="68"/>
      <c r="N5" s="4"/>
      <c r="O5" s="4"/>
      <c r="P5" s="62" t="s">
        <v>161</v>
      </c>
      <c r="Q5" t="s">
        <v>306</v>
      </c>
      <c r="R5" s="4">
        <v>734613</v>
      </c>
      <c r="S5" s="21">
        <f t="shared" ref="S5:S33" si="1">R5/$V$4</f>
        <v>0.16120992645832491</v>
      </c>
      <c r="U5" t="s">
        <v>157</v>
      </c>
      <c r="V5" s="68">
        <v>2305292</v>
      </c>
    </row>
    <row r="6" spans="1:22" x14ac:dyDescent="0.25">
      <c r="A6" s="62" t="s">
        <v>161</v>
      </c>
      <c r="B6" t="s">
        <v>316</v>
      </c>
      <c r="C6" s="4">
        <v>4453</v>
      </c>
      <c r="F6" t="s">
        <v>161</v>
      </c>
      <c r="G6" t="s">
        <v>316</v>
      </c>
      <c r="H6" s="4">
        <v>4453</v>
      </c>
      <c r="I6" s="21">
        <f t="shared" si="0"/>
        <v>0.13506217773733697</v>
      </c>
      <c r="K6" s="3" t="s">
        <v>151</v>
      </c>
      <c r="L6" s="4">
        <v>22616</v>
      </c>
      <c r="M6" s="68"/>
      <c r="N6" s="4"/>
      <c r="O6" s="4"/>
      <c r="P6" s="62" t="s">
        <v>161</v>
      </c>
      <c r="Q6" t="s">
        <v>316</v>
      </c>
      <c r="R6" s="4">
        <v>648381</v>
      </c>
      <c r="S6" s="21">
        <f t="shared" si="1"/>
        <v>0.14228641928059424</v>
      </c>
      <c r="U6" t="s">
        <v>151</v>
      </c>
      <c r="V6" s="68">
        <v>2531632</v>
      </c>
    </row>
    <row r="7" spans="1:22" x14ac:dyDescent="0.25">
      <c r="A7" s="62" t="s">
        <v>161</v>
      </c>
      <c r="B7" t="s">
        <v>314</v>
      </c>
      <c r="C7" s="4">
        <v>3159</v>
      </c>
      <c r="F7" t="s">
        <v>161</v>
      </c>
      <c r="G7" t="s">
        <v>449</v>
      </c>
      <c r="H7" s="4">
        <v>4049</v>
      </c>
      <c r="I7" s="21">
        <f t="shared" si="0"/>
        <v>0.12280861389141644</v>
      </c>
      <c r="K7" s="3" t="s">
        <v>166</v>
      </c>
      <c r="L7" s="4">
        <v>12638</v>
      </c>
      <c r="M7" s="68"/>
      <c r="N7" s="4"/>
      <c r="O7" s="4"/>
      <c r="P7" s="62" t="s">
        <v>161</v>
      </c>
      <c r="Q7" t="s">
        <v>449</v>
      </c>
      <c r="R7" s="4">
        <v>453393</v>
      </c>
      <c r="S7" s="21">
        <f t="shared" si="1"/>
        <v>9.9496540609435594E-2</v>
      </c>
      <c r="U7" t="s">
        <v>166</v>
      </c>
      <c r="V7" s="68">
        <v>2359683</v>
      </c>
    </row>
    <row r="8" spans="1:22" x14ac:dyDescent="0.25">
      <c r="A8" s="62" t="s">
        <v>161</v>
      </c>
      <c r="B8" t="s">
        <v>312</v>
      </c>
      <c r="C8" s="4">
        <v>2553</v>
      </c>
      <c r="F8" t="s">
        <v>161</v>
      </c>
      <c r="G8" t="s">
        <v>314</v>
      </c>
      <c r="H8" s="4">
        <v>3159</v>
      </c>
      <c r="I8" s="21">
        <f t="shared" si="0"/>
        <v>9.5814376706096452E-2</v>
      </c>
      <c r="M8" s="63"/>
      <c r="P8" s="62" t="s">
        <v>161</v>
      </c>
      <c r="Q8" t="s">
        <v>314</v>
      </c>
      <c r="R8" s="4">
        <v>444104</v>
      </c>
      <c r="S8" s="21">
        <f t="shared" si="1"/>
        <v>9.7458080894087001E-2</v>
      </c>
      <c r="V8" s="63"/>
    </row>
    <row r="9" spans="1:22" x14ac:dyDescent="0.25">
      <c r="A9" s="62" t="s">
        <v>161</v>
      </c>
      <c r="B9" t="s">
        <v>310</v>
      </c>
      <c r="C9" s="4">
        <v>2303</v>
      </c>
      <c r="F9" t="s">
        <v>161</v>
      </c>
      <c r="G9" t="s">
        <v>310</v>
      </c>
      <c r="H9" s="4">
        <v>2303</v>
      </c>
      <c r="I9" s="21">
        <f t="shared" si="0"/>
        <v>6.9851380042462843E-2</v>
      </c>
      <c r="M9" s="63"/>
      <c r="P9" s="62" t="s">
        <v>161</v>
      </c>
      <c r="Q9" t="s">
        <v>302</v>
      </c>
      <c r="R9" s="4">
        <v>299321</v>
      </c>
      <c r="S9" s="21">
        <f t="shared" si="1"/>
        <v>6.5685628211632888E-2</v>
      </c>
      <c r="V9" s="63"/>
    </row>
    <row r="10" spans="1:22" x14ac:dyDescent="0.25">
      <c r="A10" s="62" t="s">
        <v>161</v>
      </c>
      <c r="B10" t="s">
        <v>322</v>
      </c>
      <c r="C10" s="4">
        <v>2275</v>
      </c>
      <c r="F10" t="s">
        <v>161</v>
      </c>
      <c r="G10" t="s">
        <v>322</v>
      </c>
      <c r="H10" s="4">
        <v>2275</v>
      </c>
      <c r="I10" s="21">
        <f t="shared" si="0"/>
        <v>6.9002123142250529E-2</v>
      </c>
      <c r="M10" s="63"/>
      <c r="P10" s="62" t="s">
        <v>161</v>
      </c>
      <c r="Q10" t="s">
        <v>322</v>
      </c>
      <c r="R10" s="4">
        <v>295827</v>
      </c>
      <c r="S10" s="21">
        <f t="shared" si="1"/>
        <v>6.491887417509204E-2</v>
      </c>
      <c r="V10" s="63"/>
    </row>
    <row r="11" spans="1:22" x14ac:dyDescent="0.25">
      <c r="A11" s="62" t="s">
        <v>161</v>
      </c>
      <c r="B11" t="s">
        <v>302</v>
      </c>
      <c r="C11" s="4">
        <v>2250</v>
      </c>
      <c r="F11" t="s">
        <v>161</v>
      </c>
      <c r="G11" t="s">
        <v>302</v>
      </c>
      <c r="H11" s="4">
        <v>2250</v>
      </c>
      <c r="I11" s="21">
        <f t="shared" si="0"/>
        <v>6.8243858052775247E-2</v>
      </c>
      <c r="M11" s="63"/>
      <c r="P11" s="62" t="s">
        <v>161</v>
      </c>
      <c r="Q11" t="s">
        <v>304</v>
      </c>
      <c r="R11" s="4">
        <v>294420</v>
      </c>
      <c r="S11" s="21">
        <f t="shared" si="1"/>
        <v>6.4610109741945795E-2</v>
      </c>
      <c r="V11" s="63"/>
    </row>
    <row r="12" spans="1:22" x14ac:dyDescent="0.25">
      <c r="A12" s="62" t="s">
        <v>161</v>
      </c>
      <c r="B12" t="s">
        <v>304</v>
      </c>
      <c r="C12" s="4">
        <v>1924</v>
      </c>
      <c r="F12" t="s">
        <v>161</v>
      </c>
      <c r="G12" t="s">
        <v>304</v>
      </c>
      <c r="H12" s="4">
        <v>1924</v>
      </c>
      <c r="I12" s="21">
        <f t="shared" si="0"/>
        <v>5.8356081286017589E-2</v>
      </c>
      <c r="M12" s="63"/>
      <c r="P12" s="62" t="s">
        <v>161</v>
      </c>
      <c r="Q12" t="s">
        <v>336</v>
      </c>
      <c r="R12" s="4">
        <v>272039</v>
      </c>
      <c r="S12" s="21">
        <f t="shared" si="1"/>
        <v>5.9698626601756642E-2</v>
      </c>
      <c r="V12" s="63"/>
    </row>
    <row r="13" spans="1:22" x14ac:dyDescent="0.25">
      <c r="A13" s="62" t="s">
        <v>161</v>
      </c>
      <c r="B13" t="s">
        <v>336</v>
      </c>
      <c r="C13" s="4">
        <v>1759</v>
      </c>
      <c r="F13" t="s">
        <v>161</v>
      </c>
      <c r="G13" t="s">
        <v>336</v>
      </c>
      <c r="H13" s="4">
        <v>1759</v>
      </c>
      <c r="I13" s="21">
        <f t="shared" si="0"/>
        <v>5.3351531695480743E-2</v>
      </c>
      <c r="M13" s="63"/>
      <c r="P13" s="62" t="s">
        <v>161</v>
      </c>
      <c r="Q13" t="s">
        <v>310</v>
      </c>
      <c r="R13" s="4">
        <v>225442</v>
      </c>
      <c r="S13" s="21">
        <f t="shared" si="1"/>
        <v>4.9472971810487543E-2</v>
      </c>
      <c r="V13" s="63"/>
    </row>
    <row r="14" spans="1:22" x14ac:dyDescent="0.25">
      <c r="A14" s="62" t="s">
        <v>161</v>
      </c>
      <c r="B14" t="s">
        <v>308</v>
      </c>
      <c r="C14" s="4">
        <v>1668</v>
      </c>
      <c r="F14" t="s">
        <v>161</v>
      </c>
      <c r="G14" t="s">
        <v>308</v>
      </c>
      <c r="H14" s="4">
        <v>1668</v>
      </c>
      <c r="I14" s="21">
        <f t="shared" si="0"/>
        <v>5.0591446769790716E-2</v>
      </c>
      <c r="M14" s="63"/>
      <c r="P14" s="62" t="s">
        <v>161</v>
      </c>
      <c r="Q14" t="s">
        <v>320</v>
      </c>
      <c r="R14" s="4">
        <v>210956</v>
      </c>
      <c r="S14" s="21">
        <f t="shared" si="1"/>
        <v>4.6294036786637849E-2</v>
      </c>
      <c r="V14" s="63"/>
    </row>
    <row r="15" spans="1:22" x14ac:dyDescent="0.25">
      <c r="A15" s="62" t="s">
        <v>161</v>
      </c>
      <c r="B15" t="s">
        <v>338</v>
      </c>
      <c r="C15" s="4">
        <v>1532</v>
      </c>
      <c r="F15" t="s">
        <v>161</v>
      </c>
      <c r="G15" t="s">
        <v>338</v>
      </c>
      <c r="H15" s="4">
        <v>1532</v>
      </c>
      <c r="I15" s="21">
        <f t="shared" si="0"/>
        <v>4.6466484683045192E-2</v>
      </c>
      <c r="M15" s="63"/>
      <c r="P15" s="62" t="s">
        <v>161</v>
      </c>
      <c r="Q15" t="s">
        <v>342</v>
      </c>
      <c r="R15" s="4">
        <v>181066</v>
      </c>
      <c r="S15" s="21">
        <f t="shared" si="1"/>
        <v>3.9734712759103175E-2</v>
      </c>
      <c r="V15" s="63"/>
    </row>
    <row r="16" spans="1:22" x14ac:dyDescent="0.25">
      <c r="A16" s="62" t="s">
        <v>161</v>
      </c>
      <c r="B16" t="s">
        <v>320</v>
      </c>
      <c r="C16" s="4">
        <v>1358</v>
      </c>
      <c r="F16" t="s">
        <v>161</v>
      </c>
      <c r="G16" t="s">
        <v>320</v>
      </c>
      <c r="H16" s="4">
        <v>1358</v>
      </c>
      <c r="I16" s="21">
        <f t="shared" si="0"/>
        <v>4.1188959660297238E-2</v>
      </c>
      <c r="M16" s="63"/>
      <c r="P16" s="62" t="s">
        <v>161</v>
      </c>
      <c r="Q16" t="s">
        <v>338</v>
      </c>
      <c r="R16" s="4">
        <v>174414</v>
      </c>
      <c r="S16" s="21">
        <f t="shared" si="1"/>
        <v>3.8274939476026539E-2</v>
      </c>
      <c r="V16" s="63"/>
    </row>
    <row r="17" spans="1:22" x14ac:dyDescent="0.25">
      <c r="A17" s="62" t="s">
        <v>161</v>
      </c>
      <c r="B17" t="s">
        <v>330</v>
      </c>
      <c r="C17" s="4">
        <v>1216</v>
      </c>
      <c r="F17" t="s">
        <v>161</v>
      </c>
      <c r="G17" t="s">
        <v>330</v>
      </c>
      <c r="H17" s="4">
        <v>1216</v>
      </c>
      <c r="I17" s="21">
        <f t="shared" si="0"/>
        <v>3.6882013952077644E-2</v>
      </c>
      <c r="M17" s="63"/>
      <c r="P17" s="62" t="s">
        <v>161</v>
      </c>
      <c r="Q17" t="s">
        <v>308</v>
      </c>
      <c r="R17" s="4">
        <v>171320</v>
      </c>
      <c r="S17" s="21">
        <f t="shared" si="1"/>
        <v>3.7595964951396485E-2</v>
      </c>
      <c r="V17" s="63"/>
    </row>
    <row r="18" spans="1:22" x14ac:dyDescent="0.25">
      <c r="A18" s="62" t="s">
        <v>161</v>
      </c>
      <c r="B18" t="s">
        <v>342</v>
      </c>
      <c r="C18" s="4">
        <v>1146</v>
      </c>
      <c r="F18" t="s">
        <v>161</v>
      </c>
      <c r="G18" t="s">
        <v>342</v>
      </c>
      <c r="H18" s="4">
        <v>1146</v>
      </c>
      <c r="I18" s="21">
        <f t="shared" si="0"/>
        <v>3.4758871701546859E-2</v>
      </c>
      <c r="M18" s="63"/>
      <c r="P18" s="62" t="s">
        <v>161</v>
      </c>
      <c r="Q18" t="s">
        <v>330</v>
      </c>
      <c r="R18" s="4">
        <v>165149</v>
      </c>
      <c r="S18" s="21">
        <f t="shared" si="1"/>
        <v>3.6241746531392588E-2</v>
      </c>
      <c r="V18" s="63"/>
    </row>
    <row r="19" spans="1:22" x14ac:dyDescent="0.25">
      <c r="A19" s="62" t="s">
        <v>161</v>
      </c>
      <c r="B19" t="s">
        <v>350</v>
      </c>
      <c r="C19" s="4">
        <v>1072</v>
      </c>
      <c r="F19" t="s">
        <v>161</v>
      </c>
      <c r="G19" t="s">
        <v>350</v>
      </c>
      <c r="H19" s="4">
        <v>1072</v>
      </c>
      <c r="I19" s="21">
        <f t="shared" si="0"/>
        <v>3.2514407036700027E-2</v>
      </c>
      <c r="M19" s="63"/>
      <c r="P19" s="62" t="s">
        <v>161</v>
      </c>
      <c r="Q19" t="s">
        <v>350</v>
      </c>
      <c r="R19" s="4">
        <v>153619</v>
      </c>
      <c r="S19" s="21">
        <f t="shared" si="1"/>
        <v>3.3711502100563721E-2</v>
      </c>
      <c r="V19" s="63"/>
    </row>
    <row r="20" spans="1:22" x14ac:dyDescent="0.25">
      <c r="A20" s="62" t="s">
        <v>161</v>
      </c>
      <c r="B20" t="s">
        <v>318</v>
      </c>
      <c r="C20" s="4">
        <v>875</v>
      </c>
      <c r="F20" t="s">
        <v>161</v>
      </c>
      <c r="G20" t="s">
        <v>318</v>
      </c>
      <c r="H20">
        <v>875</v>
      </c>
      <c r="I20" s="21">
        <f t="shared" si="0"/>
        <v>2.6539278131634821E-2</v>
      </c>
      <c r="M20" s="63"/>
      <c r="P20" s="62" t="s">
        <v>161</v>
      </c>
      <c r="Q20" t="s">
        <v>318</v>
      </c>
      <c r="R20" s="4">
        <v>119501</v>
      </c>
      <c r="S20" s="21">
        <f t="shared" si="1"/>
        <v>2.6224348632131866E-2</v>
      </c>
      <c r="V20" s="63"/>
    </row>
    <row r="21" spans="1:22" x14ac:dyDescent="0.25">
      <c r="A21" s="62" t="s">
        <v>161</v>
      </c>
      <c r="B21" t="s">
        <v>328</v>
      </c>
      <c r="C21">
        <v>856</v>
      </c>
      <c r="F21" t="s">
        <v>161</v>
      </c>
      <c r="G21" t="s">
        <v>358</v>
      </c>
      <c r="H21">
        <v>816</v>
      </c>
      <c r="I21" s="21">
        <f t="shared" si="0"/>
        <v>2.4749772520473157E-2</v>
      </c>
      <c r="M21" s="63"/>
      <c r="P21" s="62" t="s">
        <v>161</v>
      </c>
      <c r="Q21" t="s">
        <v>360</v>
      </c>
      <c r="R21" s="4">
        <v>110834</v>
      </c>
      <c r="S21" s="21">
        <f t="shared" si="1"/>
        <v>2.4322386057804565E-2</v>
      </c>
      <c r="V21" s="63"/>
    </row>
    <row r="22" spans="1:22" x14ac:dyDescent="0.25">
      <c r="A22" s="62" t="s">
        <v>161</v>
      </c>
      <c r="B22" t="s">
        <v>354</v>
      </c>
      <c r="C22" s="4">
        <v>842</v>
      </c>
      <c r="F22" t="s">
        <v>161</v>
      </c>
      <c r="G22" t="s">
        <v>344</v>
      </c>
      <c r="H22">
        <v>710</v>
      </c>
      <c r="I22" s="21">
        <f t="shared" si="0"/>
        <v>2.1534728541097968E-2</v>
      </c>
      <c r="M22" s="63"/>
      <c r="P22" s="62" t="s">
        <v>161</v>
      </c>
      <c r="Q22" t="s">
        <v>340</v>
      </c>
      <c r="R22" s="4">
        <v>92582</v>
      </c>
      <c r="S22" s="21">
        <f t="shared" si="1"/>
        <v>2.0317006929314669E-2</v>
      </c>
      <c r="V22" s="63"/>
    </row>
    <row r="23" spans="1:22" x14ac:dyDescent="0.25">
      <c r="A23" s="62" t="s">
        <v>161</v>
      </c>
      <c r="B23" t="s">
        <v>358</v>
      </c>
      <c r="C23" s="4">
        <v>816</v>
      </c>
      <c r="F23" t="s">
        <v>161</v>
      </c>
      <c r="G23" t="s">
        <v>326</v>
      </c>
      <c r="H23">
        <v>687</v>
      </c>
      <c r="I23" s="21">
        <f t="shared" si="0"/>
        <v>2.0837124658780709E-2</v>
      </c>
      <c r="M23" s="63"/>
      <c r="P23" s="62" t="s">
        <v>161</v>
      </c>
      <c r="Q23" t="s">
        <v>358</v>
      </c>
      <c r="R23" s="4">
        <v>82887</v>
      </c>
      <c r="S23" s="21">
        <f t="shared" si="1"/>
        <v>1.8189451009376606E-2</v>
      </c>
      <c r="V23" s="63"/>
    </row>
    <row r="24" spans="1:22" x14ac:dyDescent="0.25">
      <c r="A24" s="62" t="s">
        <v>161</v>
      </c>
      <c r="B24" t="s">
        <v>324</v>
      </c>
      <c r="C24">
        <v>722</v>
      </c>
      <c r="F24" t="s">
        <v>161</v>
      </c>
      <c r="G24" t="s">
        <v>360</v>
      </c>
      <c r="H24">
        <v>653</v>
      </c>
      <c r="I24" s="21">
        <f t="shared" si="0"/>
        <v>1.9805884137094328E-2</v>
      </c>
      <c r="M24" s="63"/>
      <c r="P24" s="62" t="s">
        <v>161</v>
      </c>
      <c r="Q24" t="s">
        <v>348</v>
      </c>
      <c r="R24" s="4">
        <v>76201</v>
      </c>
      <c r="S24" s="21">
        <f t="shared" si="1"/>
        <v>1.6722216467787553E-2</v>
      </c>
      <c r="V24" s="63"/>
    </row>
    <row r="25" spans="1:22" x14ac:dyDescent="0.25">
      <c r="A25" s="62" t="s">
        <v>161</v>
      </c>
      <c r="B25" t="s">
        <v>344</v>
      </c>
      <c r="C25">
        <v>710</v>
      </c>
      <c r="F25" t="s">
        <v>161</v>
      </c>
      <c r="G25" t="s">
        <v>340</v>
      </c>
      <c r="H25">
        <v>637</v>
      </c>
      <c r="I25" s="21">
        <f t="shared" si="0"/>
        <v>1.9320594479830148E-2</v>
      </c>
      <c r="M25" s="63"/>
      <c r="P25" s="62" t="s">
        <v>161</v>
      </c>
      <c r="Q25" t="s">
        <v>346</v>
      </c>
      <c r="R25" s="4">
        <v>66039</v>
      </c>
      <c r="S25" s="21">
        <f t="shared" si="1"/>
        <v>1.4492177967693629E-2</v>
      </c>
      <c r="V25" s="63"/>
    </row>
    <row r="26" spans="1:22" x14ac:dyDescent="0.25">
      <c r="A26" s="62" t="s">
        <v>161</v>
      </c>
      <c r="B26" t="s">
        <v>326</v>
      </c>
      <c r="C26">
        <v>687</v>
      </c>
      <c r="F26" t="s">
        <v>161</v>
      </c>
      <c r="G26" t="s">
        <v>346</v>
      </c>
      <c r="H26">
        <v>593</v>
      </c>
      <c r="I26" s="21">
        <f t="shared" si="0"/>
        <v>1.7986047922353653E-2</v>
      </c>
      <c r="M26" s="63"/>
      <c r="P26" s="62" t="s">
        <v>161</v>
      </c>
      <c r="Q26" t="s">
        <v>344</v>
      </c>
      <c r="R26" s="4">
        <v>65693</v>
      </c>
      <c r="S26" s="21">
        <f t="shared" si="1"/>
        <v>1.4416248689890785E-2</v>
      </c>
      <c r="V26" s="63"/>
    </row>
    <row r="27" spans="1:22" x14ac:dyDescent="0.25">
      <c r="A27" s="62" t="s">
        <v>161</v>
      </c>
      <c r="B27" t="s">
        <v>360</v>
      </c>
      <c r="C27">
        <v>653</v>
      </c>
      <c r="F27" t="s">
        <v>161</v>
      </c>
      <c r="G27" t="s">
        <v>348</v>
      </c>
      <c r="H27">
        <v>539</v>
      </c>
      <c r="I27" s="21">
        <f t="shared" si="0"/>
        <v>1.6348195329087049E-2</v>
      </c>
      <c r="M27" s="63"/>
      <c r="P27" s="62" t="s">
        <v>161</v>
      </c>
      <c r="Q27" t="s">
        <v>352</v>
      </c>
      <c r="R27" s="4">
        <v>62223</v>
      </c>
      <c r="S27" s="21">
        <f t="shared" si="1"/>
        <v>1.3654761424064578E-2</v>
      </c>
      <c r="V27" s="63"/>
    </row>
    <row r="28" spans="1:22" x14ac:dyDescent="0.25">
      <c r="A28" s="62" t="s">
        <v>161</v>
      </c>
      <c r="B28" t="s">
        <v>340</v>
      </c>
      <c r="C28" s="4">
        <v>637</v>
      </c>
      <c r="F28" t="s">
        <v>161</v>
      </c>
      <c r="G28" t="s">
        <v>334</v>
      </c>
      <c r="H28">
        <v>538</v>
      </c>
      <c r="I28" s="21">
        <f t="shared" si="0"/>
        <v>1.6317864725508037E-2</v>
      </c>
      <c r="M28" s="63"/>
      <c r="P28" s="62" t="s">
        <v>161</v>
      </c>
      <c r="Q28" t="s">
        <v>326</v>
      </c>
      <c r="R28" s="4">
        <v>60209</v>
      </c>
      <c r="S28" s="21">
        <f t="shared" si="1"/>
        <v>1.321279158159369E-2</v>
      </c>
      <c r="V28" s="63"/>
    </row>
    <row r="29" spans="1:22" x14ac:dyDescent="0.25">
      <c r="A29" s="62" t="s">
        <v>161</v>
      </c>
      <c r="B29" t="s">
        <v>346</v>
      </c>
      <c r="C29">
        <v>593</v>
      </c>
      <c r="F29" t="s">
        <v>161</v>
      </c>
      <c r="G29" t="s">
        <v>352</v>
      </c>
      <c r="H29">
        <v>516</v>
      </c>
      <c r="I29" s="21">
        <f t="shared" si="0"/>
        <v>1.565059144676979E-2</v>
      </c>
      <c r="M29" s="63"/>
      <c r="P29" s="62" t="s">
        <v>161</v>
      </c>
      <c r="Q29" t="s">
        <v>362</v>
      </c>
      <c r="R29" s="4">
        <v>58678</v>
      </c>
      <c r="S29" s="21">
        <f t="shared" si="1"/>
        <v>1.2876815499755095E-2</v>
      </c>
      <c r="V29" s="63"/>
    </row>
    <row r="30" spans="1:22" x14ac:dyDescent="0.25">
      <c r="A30" s="62" t="s">
        <v>161</v>
      </c>
      <c r="B30" t="s">
        <v>348</v>
      </c>
      <c r="C30" s="4">
        <v>539</v>
      </c>
      <c r="F30" t="s">
        <v>161</v>
      </c>
      <c r="G30" t="s">
        <v>362</v>
      </c>
      <c r="H30">
        <v>379</v>
      </c>
      <c r="I30" s="21">
        <f t="shared" si="0"/>
        <v>1.1495298756445253E-2</v>
      </c>
      <c r="M30" s="63"/>
      <c r="P30" s="62" t="s">
        <v>161</v>
      </c>
      <c r="Q30" t="s">
        <v>334</v>
      </c>
      <c r="R30" s="4">
        <v>57549</v>
      </c>
      <c r="S30" s="21">
        <f t="shared" si="1"/>
        <v>1.2629057827386856E-2</v>
      </c>
      <c r="V30" s="63"/>
    </row>
    <row r="31" spans="1:22" x14ac:dyDescent="0.25">
      <c r="A31" s="62" t="s">
        <v>161</v>
      </c>
      <c r="B31" t="s">
        <v>334</v>
      </c>
      <c r="C31" s="4">
        <v>538</v>
      </c>
      <c r="F31" t="s">
        <v>161</v>
      </c>
      <c r="G31" t="s">
        <v>364</v>
      </c>
      <c r="H31">
        <v>301</v>
      </c>
      <c r="I31" s="21">
        <f t="shared" si="0"/>
        <v>9.1295116772823776E-3</v>
      </c>
      <c r="M31" s="63"/>
      <c r="P31" s="62" t="s">
        <v>161</v>
      </c>
      <c r="Q31" t="s">
        <v>364</v>
      </c>
      <c r="R31" s="4">
        <v>46860</v>
      </c>
      <c r="S31" s="21">
        <f t="shared" si="1"/>
        <v>1.0283369820350451E-2</v>
      </c>
      <c r="V31" s="63"/>
    </row>
    <row r="32" spans="1:22" x14ac:dyDescent="0.25">
      <c r="A32" s="62" t="s">
        <v>161</v>
      </c>
      <c r="B32" t="s">
        <v>352</v>
      </c>
      <c r="C32" s="4">
        <v>516</v>
      </c>
      <c r="F32" t="s">
        <v>161</v>
      </c>
      <c r="G32" t="s">
        <v>356</v>
      </c>
      <c r="H32">
        <v>285</v>
      </c>
      <c r="I32" s="21">
        <f t="shared" si="0"/>
        <v>8.6442220200181989E-3</v>
      </c>
      <c r="M32" s="63"/>
      <c r="P32" s="62" t="s">
        <v>161</v>
      </c>
      <c r="Q32" t="s">
        <v>332</v>
      </c>
      <c r="R32" s="4">
        <v>42351</v>
      </c>
      <c r="S32" s="21">
        <f t="shared" si="1"/>
        <v>9.2938752723359351E-3</v>
      </c>
      <c r="V32" s="63"/>
    </row>
    <row r="33" spans="1:22" x14ac:dyDescent="0.25">
      <c r="A33" s="62" t="s">
        <v>161</v>
      </c>
      <c r="B33" t="s">
        <v>362</v>
      </c>
      <c r="C33" s="4">
        <v>379</v>
      </c>
      <c r="F33" t="s">
        <v>161</v>
      </c>
      <c r="G33" t="s">
        <v>332</v>
      </c>
      <c r="H33">
        <v>209</v>
      </c>
      <c r="I33" s="21">
        <f t="shared" si="0"/>
        <v>6.3390961480133453E-3</v>
      </c>
      <c r="M33" s="63"/>
      <c r="P33" s="62" t="s">
        <v>161</v>
      </c>
      <c r="Q33" t="s">
        <v>356</v>
      </c>
      <c r="R33" s="4">
        <v>27890</v>
      </c>
      <c r="S33" s="21">
        <f t="shared" si="1"/>
        <v>6.1204264679806672E-3</v>
      </c>
      <c r="V33" s="63"/>
    </row>
    <row r="34" spans="1:22" x14ac:dyDescent="0.25">
      <c r="A34" s="62" t="s">
        <v>161</v>
      </c>
      <c r="B34" t="s">
        <v>364</v>
      </c>
      <c r="C34" s="4">
        <v>301</v>
      </c>
      <c r="F34" t="s">
        <v>157</v>
      </c>
      <c r="G34" t="s">
        <v>385</v>
      </c>
      <c r="H34" s="4">
        <v>9588</v>
      </c>
      <c r="I34" s="21">
        <f>H34/$L$5</f>
        <v>0.44910768654269523</v>
      </c>
      <c r="M34" s="63"/>
      <c r="P34" s="62" t="s">
        <v>157</v>
      </c>
      <c r="Q34" t="s">
        <v>385</v>
      </c>
      <c r="R34" s="4">
        <v>1131084</v>
      </c>
      <c r="S34" s="21">
        <f>R34/$V$5</f>
        <v>0.49064673802711328</v>
      </c>
      <c r="V34" s="63"/>
    </row>
    <row r="35" spans="1:22" x14ac:dyDescent="0.25">
      <c r="A35" s="62" t="s">
        <v>161</v>
      </c>
      <c r="B35" t="s">
        <v>356</v>
      </c>
      <c r="C35">
        <v>285</v>
      </c>
      <c r="F35" t="s">
        <v>157</v>
      </c>
      <c r="G35" s="64" t="s">
        <v>449</v>
      </c>
      <c r="H35" s="4">
        <v>4140</v>
      </c>
      <c r="I35" s="21">
        <f t="shared" ref="I35:I62" si="2">H35/$L$5</f>
        <v>0.19392008993395476</v>
      </c>
      <c r="M35" s="63"/>
      <c r="P35" s="62" t="s">
        <v>157</v>
      </c>
      <c r="Q35" s="64" t="s">
        <v>449</v>
      </c>
      <c r="R35" s="4">
        <v>378867</v>
      </c>
      <c r="S35" s="21">
        <f t="shared" ref="S35:S63" si="3">R35/$V$5</f>
        <v>0.1643466424210035</v>
      </c>
      <c r="V35" s="63"/>
    </row>
    <row r="36" spans="1:22" x14ac:dyDescent="0.25">
      <c r="A36" s="62" t="s">
        <v>161</v>
      </c>
      <c r="B36" t="s">
        <v>332</v>
      </c>
      <c r="C36">
        <v>209</v>
      </c>
      <c r="F36" t="s">
        <v>157</v>
      </c>
      <c r="G36" t="s">
        <v>306</v>
      </c>
      <c r="H36" s="4">
        <v>2723</v>
      </c>
      <c r="I36" s="21">
        <f t="shared" si="2"/>
        <v>0.12754695770293692</v>
      </c>
      <c r="M36" s="63"/>
      <c r="P36" s="62" t="s">
        <v>157</v>
      </c>
      <c r="Q36" t="s">
        <v>306</v>
      </c>
      <c r="R36" s="4">
        <v>290309</v>
      </c>
      <c r="S36" s="21">
        <f t="shared" si="3"/>
        <v>0.12593155227190309</v>
      </c>
      <c r="V36" s="63"/>
    </row>
    <row r="37" spans="1:22" x14ac:dyDescent="0.25">
      <c r="A37" s="62" t="s">
        <v>157</v>
      </c>
      <c r="B37" t="s">
        <v>385</v>
      </c>
      <c r="C37" s="4">
        <v>9588</v>
      </c>
      <c r="F37" t="s">
        <v>157</v>
      </c>
      <c r="G37" t="s">
        <v>316</v>
      </c>
      <c r="H37" s="4">
        <v>2142</v>
      </c>
      <c r="I37" s="21">
        <f t="shared" si="2"/>
        <v>0.10033256827017659</v>
      </c>
      <c r="M37" s="63"/>
      <c r="P37" s="62" t="s">
        <v>157</v>
      </c>
      <c r="Q37" t="s">
        <v>316</v>
      </c>
      <c r="R37" s="4">
        <v>267852</v>
      </c>
      <c r="S37" s="21">
        <f t="shared" si="3"/>
        <v>0.11619005314728026</v>
      </c>
      <c r="V37" s="63"/>
    </row>
    <row r="38" spans="1:22" x14ac:dyDescent="0.25">
      <c r="A38" s="62" t="s">
        <v>157</v>
      </c>
      <c r="B38" t="s">
        <v>306</v>
      </c>
      <c r="C38" s="4">
        <v>2723</v>
      </c>
      <c r="F38" t="s">
        <v>157</v>
      </c>
      <c r="G38" t="s">
        <v>304</v>
      </c>
      <c r="H38" s="4">
        <v>1739</v>
      </c>
      <c r="I38" s="21">
        <f t="shared" si="2"/>
        <v>8.1455805892547667E-2</v>
      </c>
      <c r="M38" s="63"/>
      <c r="P38" s="62" t="s">
        <v>157</v>
      </c>
      <c r="Q38" t="s">
        <v>314</v>
      </c>
      <c r="R38" s="4">
        <v>198539</v>
      </c>
      <c r="S38" s="21">
        <f t="shared" si="3"/>
        <v>8.6123146221823529E-2</v>
      </c>
      <c r="V38" s="63"/>
    </row>
    <row r="39" spans="1:22" x14ac:dyDescent="0.25">
      <c r="A39" s="62" t="s">
        <v>157</v>
      </c>
      <c r="B39" t="s">
        <v>312</v>
      </c>
      <c r="C39" s="4">
        <v>2719</v>
      </c>
      <c r="F39" t="s">
        <v>157</v>
      </c>
      <c r="G39" t="s">
        <v>314</v>
      </c>
      <c r="H39" s="4">
        <v>1712</v>
      </c>
      <c r="I39" s="21">
        <f t="shared" si="2"/>
        <v>8.0191109653847958E-2</v>
      </c>
      <c r="M39" s="63"/>
      <c r="P39" s="62" t="s">
        <v>157</v>
      </c>
      <c r="Q39" t="s">
        <v>304</v>
      </c>
      <c r="R39" s="4">
        <v>192667</v>
      </c>
      <c r="S39" s="21">
        <f t="shared" si="3"/>
        <v>8.357596347881309E-2</v>
      </c>
      <c r="V39" s="63"/>
    </row>
    <row r="40" spans="1:22" x14ac:dyDescent="0.25">
      <c r="A40" s="62" t="s">
        <v>157</v>
      </c>
      <c r="B40" t="s">
        <v>316</v>
      </c>
      <c r="C40" s="4">
        <v>2142</v>
      </c>
      <c r="F40" t="s">
        <v>157</v>
      </c>
      <c r="G40" t="s">
        <v>322</v>
      </c>
      <c r="H40" s="4">
        <v>1514</v>
      </c>
      <c r="I40" s="21">
        <f t="shared" si="2"/>
        <v>7.0916670570050119E-2</v>
      </c>
      <c r="M40" s="63"/>
      <c r="P40" s="62" t="s">
        <v>157</v>
      </c>
      <c r="Q40" t="s">
        <v>322</v>
      </c>
      <c r="R40" s="4">
        <v>152790</v>
      </c>
      <c r="S40" s="21">
        <f t="shared" si="3"/>
        <v>6.6277937892466554E-2</v>
      </c>
      <c r="V40" s="63"/>
    </row>
    <row r="41" spans="1:22" x14ac:dyDescent="0.25">
      <c r="A41" s="62" t="s">
        <v>157</v>
      </c>
      <c r="B41" t="s">
        <v>304</v>
      </c>
      <c r="C41" s="4">
        <v>1739</v>
      </c>
      <c r="F41" t="s">
        <v>157</v>
      </c>
      <c r="G41" t="s">
        <v>338</v>
      </c>
      <c r="H41" s="4">
        <v>1460</v>
      </c>
      <c r="I41" s="21">
        <f t="shared" si="2"/>
        <v>6.8387278092650716E-2</v>
      </c>
      <c r="M41" s="63"/>
      <c r="P41" s="62" t="s">
        <v>157</v>
      </c>
      <c r="Q41" t="s">
        <v>302</v>
      </c>
      <c r="R41" s="4">
        <v>147847</v>
      </c>
      <c r="S41" s="21">
        <f t="shared" si="3"/>
        <v>6.4133740975112916E-2</v>
      </c>
      <c r="V41" s="63"/>
    </row>
    <row r="42" spans="1:22" x14ac:dyDescent="0.25">
      <c r="A42" s="62" t="s">
        <v>157</v>
      </c>
      <c r="B42" t="s">
        <v>314</v>
      </c>
      <c r="C42" s="4">
        <v>1712</v>
      </c>
      <c r="F42" t="s">
        <v>157</v>
      </c>
      <c r="G42" t="s">
        <v>302</v>
      </c>
      <c r="H42" s="4">
        <v>1444</v>
      </c>
      <c r="I42" s="21">
        <f t="shared" si="2"/>
        <v>6.7637828469717554E-2</v>
      </c>
      <c r="M42" s="63"/>
      <c r="P42" s="62" t="s">
        <v>157</v>
      </c>
      <c r="Q42" t="s">
        <v>336</v>
      </c>
      <c r="R42" s="4">
        <v>134523</v>
      </c>
      <c r="S42" s="21">
        <f t="shared" si="3"/>
        <v>5.8353995936306552E-2</v>
      </c>
      <c r="V42" s="63"/>
    </row>
    <row r="43" spans="1:22" x14ac:dyDescent="0.25">
      <c r="A43" s="62" t="s">
        <v>157</v>
      </c>
      <c r="B43" t="s">
        <v>322</v>
      </c>
      <c r="C43" s="4">
        <v>1514</v>
      </c>
      <c r="F43" t="s">
        <v>157</v>
      </c>
      <c r="G43" t="s">
        <v>336</v>
      </c>
      <c r="H43" s="4">
        <v>1126</v>
      </c>
      <c r="I43" s="21">
        <f t="shared" si="2"/>
        <v>5.2742517213921029E-2</v>
      </c>
      <c r="M43" s="63"/>
      <c r="P43" s="62" t="s">
        <v>157</v>
      </c>
      <c r="Q43" t="s">
        <v>338</v>
      </c>
      <c r="R43" s="4">
        <v>133255</v>
      </c>
      <c r="S43" s="21">
        <f t="shared" si="3"/>
        <v>5.780395715596983E-2</v>
      </c>
      <c r="V43" s="63"/>
    </row>
    <row r="44" spans="1:22" x14ac:dyDescent="0.25">
      <c r="A44" s="62" t="s">
        <v>157</v>
      </c>
      <c r="B44" t="s">
        <v>338</v>
      </c>
      <c r="C44" s="4">
        <v>1460</v>
      </c>
      <c r="F44" t="s">
        <v>157</v>
      </c>
      <c r="G44" t="s">
        <v>310</v>
      </c>
      <c r="H44">
        <v>994</v>
      </c>
      <c r="I44" s="21">
        <f t="shared" si="2"/>
        <v>4.6559557824722472E-2</v>
      </c>
      <c r="M44" s="63"/>
      <c r="P44" s="62" t="s">
        <v>157</v>
      </c>
      <c r="Q44" t="s">
        <v>320</v>
      </c>
      <c r="R44" s="4">
        <v>113705</v>
      </c>
      <c r="S44" s="21">
        <f t="shared" si="3"/>
        <v>4.9323469651566913E-2</v>
      </c>
      <c r="V44" s="63"/>
    </row>
    <row r="45" spans="1:22" x14ac:dyDescent="0.25">
      <c r="A45" s="62" t="s">
        <v>157</v>
      </c>
      <c r="B45" t="s">
        <v>302</v>
      </c>
      <c r="C45" s="4">
        <v>1444</v>
      </c>
      <c r="F45" t="s">
        <v>157</v>
      </c>
      <c r="G45" t="s">
        <v>308</v>
      </c>
      <c r="H45">
        <v>935</v>
      </c>
      <c r="I45" s="21">
        <f t="shared" si="2"/>
        <v>4.3795962340156445E-2</v>
      </c>
      <c r="M45" s="63"/>
      <c r="P45" s="62" t="s">
        <v>157</v>
      </c>
      <c r="Q45" t="s">
        <v>342</v>
      </c>
      <c r="R45" s="4">
        <v>108904</v>
      </c>
      <c r="S45" s="21">
        <f t="shared" si="3"/>
        <v>4.7240870137058556E-2</v>
      </c>
      <c r="V45" s="63"/>
    </row>
    <row r="46" spans="1:22" x14ac:dyDescent="0.25">
      <c r="A46" s="62" t="s">
        <v>157</v>
      </c>
      <c r="B46" t="s">
        <v>336</v>
      </c>
      <c r="C46" s="4">
        <v>1126</v>
      </c>
      <c r="F46" t="s">
        <v>157</v>
      </c>
      <c r="G46" t="s">
        <v>320</v>
      </c>
      <c r="H46">
        <v>916</v>
      </c>
      <c r="I46" s="21">
        <f t="shared" si="2"/>
        <v>4.2905990912923325E-2</v>
      </c>
      <c r="M46" s="63"/>
      <c r="P46" s="62" t="s">
        <v>157</v>
      </c>
      <c r="Q46" t="s">
        <v>310</v>
      </c>
      <c r="R46" s="4">
        <v>82544</v>
      </c>
      <c r="S46" s="21">
        <f t="shared" si="3"/>
        <v>3.5806310003244711E-2</v>
      </c>
      <c r="V46" s="63"/>
    </row>
    <row r="47" spans="1:22" x14ac:dyDescent="0.25">
      <c r="A47" s="62" t="s">
        <v>157</v>
      </c>
      <c r="B47" t="s">
        <v>310</v>
      </c>
      <c r="C47" s="4">
        <v>994</v>
      </c>
      <c r="F47" t="s">
        <v>157</v>
      </c>
      <c r="G47" t="s">
        <v>342</v>
      </c>
      <c r="H47">
        <v>849</v>
      </c>
      <c r="I47" s="21">
        <f t="shared" si="2"/>
        <v>3.9767670616890724E-2</v>
      </c>
      <c r="M47" s="63"/>
      <c r="P47" s="62" t="s">
        <v>157</v>
      </c>
      <c r="Q47" t="s">
        <v>308</v>
      </c>
      <c r="R47" s="4">
        <v>70382</v>
      </c>
      <c r="S47" s="21">
        <f t="shared" si="3"/>
        <v>3.0530622584904646E-2</v>
      </c>
      <c r="V47" s="63"/>
    </row>
    <row r="48" spans="1:22" x14ac:dyDescent="0.25">
      <c r="A48" s="62" t="s">
        <v>157</v>
      </c>
      <c r="B48" t="s">
        <v>308</v>
      </c>
      <c r="C48">
        <v>935</v>
      </c>
      <c r="F48" t="s">
        <v>157</v>
      </c>
      <c r="G48" t="s">
        <v>330</v>
      </c>
      <c r="H48">
        <v>554</v>
      </c>
      <c r="I48" s="21">
        <f t="shared" si="2"/>
        <v>2.5949693194060611E-2</v>
      </c>
      <c r="M48" s="63"/>
      <c r="P48" s="62" t="s">
        <v>157</v>
      </c>
      <c r="Q48" t="s">
        <v>330</v>
      </c>
      <c r="R48" s="4">
        <v>67394</v>
      </c>
      <c r="S48" s="21">
        <f t="shared" si="3"/>
        <v>2.9234474417991301E-2</v>
      </c>
      <c r="V48" s="63"/>
    </row>
    <row r="49" spans="1:22" x14ac:dyDescent="0.25">
      <c r="A49" s="62" t="s">
        <v>157</v>
      </c>
      <c r="B49" t="s">
        <v>320</v>
      </c>
      <c r="C49">
        <v>916</v>
      </c>
      <c r="F49" t="s">
        <v>157</v>
      </c>
      <c r="G49" t="s">
        <v>318</v>
      </c>
      <c r="H49">
        <v>528</v>
      </c>
      <c r="I49" s="21">
        <f t="shared" si="2"/>
        <v>2.4731837556794228E-2</v>
      </c>
      <c r="M49" s="63"/>
      <c r="P49" s="62" t="s">
        <v>157</v>
      </c>
      <c r="Q49" t="s">
        <v>318</v>
      </c>
      <c r="R49" s="4">
        <v>54450</v>
      </c>
      <c r="S49" s="21">
        <f t="shared" si="3"/>
        <v>2.3619567499475122E-2</v>
      </c>
      <c r="V49" s="63"/>
    </row>
    <row r="50" spans="1:22" x14ac:dyDescent="0.25">
      <c r="A50" s="62" t="s">
        <v>157</v>
      </c>
      <c r="B50" t="s">
        <v>342</v>
      </c>
      <c r="C50">
        <v>849</v>
      </c>
      <c r="F50" t="s">
        <v>157</v>
      </c>
      <c r="G50" t="s">
        <v>340</v>
      </c>
      <c r="H50">
        <v>494</v>
      </c>
      <c r="I50" s="21">
        <f t="shared" si="2"/>
        <v>2.3139257108061268E-2</v>
      </c>
      <c r="M50" s="63"/>
      <c r="P50" s="62" t="s">
        <v>157</v>
      </c>
      <c r="Q50" t="s">
        <v>340</v>
      </c>
      <c r="R50" s="4">
        <v>52204</v>
      </c>
      <c r="S50" s="21">
        <f t="shared" si="3"/>
        <v>2.2645287451654714E-2</v>
      </c>
      <c r="V50" s="63"/>
    </row>
    <row r="51" spans="1:22" x14ac:dyDescent="0.25">
      <c r="A51" s="62" t="s">
        <v>157</v>
      </c>
      <c r="B51" t="s">
        <v>328</v>
      </c>
      <c r="C51">
        <v>848</v>
      </c>
      <c r="F51" t="s">
        <v>157</v>
      </c>
      <c r="G51" t="s">
        <v>358</v>
      </c>
      <c r="H51">
        <v>463</v>
      </c>
      <c r="I51" s="21">
        <f t="shared" si="2"/>
        <v>2.1687198463628272E-2</v>
      </c>
      <c r="M51" s="63"/>
      <c r="P51" s="62" t="s">
        <v>157</v>
      </c>
      <c r="Q51" t="s">
        <v>360</v>
      </c>
      <c r="R51" s="4">
        <v>44793</v>
      </c>
      <c r="S51" s="21">
        <f t="shared" si="3"/>
        <v>1.9430510321469037E-2</v>
      </c>
      <c r="V51" s="63"/>
    </row>
    <row r="52" spans="1:22" x14ac:dyDescent="0.25">
      <c r="A52" s="62" t="s">
        <v>157</v>
      </c>
      <c r="B52" t="s">
        <v>354</v>
      </c>
      <c r="C52" s="4">
        <v>809</v>
      </c>
      <c r="F52" t="s">
        <v>157</v>
      </c>
      <c r="G52" t="s">
        <v>326</v>
      </c>
      <c r="H52">
        <v>454</v>
      </c>
      <c r="I52" s="21">
        <f t="shared" si="2"/>
        <v>2.1265633050728372E-2</v>
      </c>
      <c r="M52" s="63"/>
      <c r="P52" s="62" t="s">
        <v>157</v>
      </c>
      <c r="Q52" t="s">
        <v>346</v>
      </c>
      <c r="R52" s="4">
        <v>40219</v>
      </c>
      <c r="S52" s="21">
        <f t="shared" si="3"/>
        <v>1.7446379894607712E-2</v>
      </c>
      <c r="V52" s="63"/>
    </row>
    <row r="53" spans="1:22" x14ac:dyDescent="0.25">
      <c r="A53" s="62" t="s">
        <v>157</v>
      </c>
      <c r="B53" t="s">
        <v>324</v>
      </c>
      <c r="C53">
        <v>719</v>
      </c>
      <c r="F53" t="s">
        <v>157</v>
      </c>
      <c r="G53" t="s">
        <v>346</v>
      </c>
      <c r="H53">
        <v>447</v>
      </c>
      <c r="I53" s="21">
        <f t="shared" si="2"/>
        <v>2.0937748840695113E-2</v>
      </c>
      <c r="M53" s="63"/>
      <c r="P53" s="62" t="s">
        <v>157</v>
      </c>
      <c r="Q53" t="s">
        <v>350</v>
      </c>
      <c r="R53" s="4">
        <v>38984</v>
      </c>
      <c r="S53" s="21">
        <f t="shared" si="3"/>
        <v>1.6910656003664613E-2</v>
      </c>
      <c r="V53" s="63"/>
    </row>
    <row r="54" spans="1:22" x14ac:dyDescent="0.25">
      <c r="A54" s="62" t="s">
        <v>157</v>
      </c>
      <c r="B54" t="s">
        <v>330</v>
      </c>
      <c r="C54">
        <v>554</v>
      </c>
      <c r="F54" t="s">
        <v>157</v>
      </c>
      <c r="G54" t="s">
        <v>344</v>
      </c>
      <c r="H54">
        <v>424</v>
      </c>
      <c r="I54" s="21">
        <f t="shared" si="2"/>
        <v>1.9860415007728699E-2</v>
      </c>
      <c r="M54" s="63"/>
      <c r="P54" s="62" t="s">
        <v>157</v>
      </c>
      <c r="Q54" t="s">
        <v>348</v>
      </c>
      <c r="R54" s="4">
        <v>36509</v>
      </c>
      <c r="S54" s="21">
        <f t="shared" si="3"/>
        <v>1.5837039299143017E-2</v>
      </c>
      <c r="V54" s="63"/>
    </row>
    <row r="55" spans="1:22" x14ac:dyDescent="0.25">
      <c r="A55" s="62" t="s">
        <v>157</v>
      </c>
      <c r="B55" t="s">
        <v>318</v>
      </c>
      <c r="C55">
        <v>528</v>
      </c>
      <c r="F55" t="s">
        <v>157</v>
      </c>
      <c r="G55" t="s">
        <v>334</v>
      </c>
      <c r="H55">
        <v>381</v>
      </c>
      <c r="I55" s="21">
        <f t="shared" si="2"/>
        <v>1.7846269146095835E-2</v>
      </c>
      <c r="M55" s="63"/>
      <c r="P55" s="62" t="s">
        <v>157</v>
      </c>
      <c r="Q55" t="s">
        <v>352</v>
      </c>
      <c r="R55" s="4">
        <v>34455</v>
      </c>
      <c r="S55" s="21">
        <f t="shared" si="3"/>
        <v>1.494604588052186E-2</v>
      </c>
      <c r="V55" s="63"/>
    </row>
    <row r="56" spans="1:22" x14ac:dyDescent="0.25">
      <c r="A56" s="62" t="s">
        <v>157</v>
      </c>
      <c r="B56" t="s">
        <v>340</v>
      </c>
      <c r="C56" s="4">
        <v>494</v>
      </c>
      <c r="F56" t="s">
        <v>157</v>
      </c>
      <c r="G56" t="s">
        <v>348</v>
      </c>
      <c r="H56">
        <v>361</v>
      </c>
      <c r="I56" s="21">
        <f t="shared" si="2"/>
        <v>1.6909457117429388E-2</v>
      </c>
      <c r="M56" s="63"/>
      <c r="P56" s="62" t="s">
        <v>157</v>
      </c>
      <c r="Q56" t="s">
        <v>358</v>
      </c>
      <c r="R56" s="4">
        <v>33010</v>
      </c>
      <c r="S56" s="21">
        <f t="shared" si="3"/>
        <v>1.431922723889208E-2</v>
      </c>
      <c r="V56" s="63"/>
    </row>
    <row r="57" spans="1:22" x14ac:dyDescent="0.25">
      <c r="A57" s="62" t="s">
        <v>157</v>
      </c>
      <c r="B57" t="s">
        <v>358</v>
      </c>
      <c r="C57">
        <v>463</v>
      </c>
      <c r="F57" t="s">
        <v>157</v>
      </c>
      <c r="G57" t="s">
        <v>350</v>
      </c>
      <c r="H57">
        <v>358</v>
      </c>
      <c r="I57" s="21">
        <f t="shared" si="2"/>
        <v>1.676893531312942E-2</v>
      </c>
      <c r="M57" s="63"/>
      <c r="P57" s="62" t="s">
        <v>157</v>
      </c>
      <c r="Q57" t="s">
        <v>344</v>
      </c>
      <c r="R57" s="4">
        <v>32428</v>
      </c>
      <c r="S57" s="21">
        <f t="shared" si="3"/>
        <v>1.4066764644131849E-2</v>
      </c>
      <c r="V57" s="63"/>
    </row>
    <row r="58" spans="1:22" x14ac:dyDescent="0.25">
      <c r="A58" s="62" t="s">
        <v>157</v>
      </c>
      <c r="B58" t="s">
        <v>326</v>
      </c>
      <c r="C58">
        <v>454</v>
      </c>
      <c r="F58" t="s">
        <v>157</v>
      </c>
      <c r="G58" t="s">
        <v>360</v>
      </c>
      <c r="H58">
        <v>324</v>
      </c>
      <c r="I58" s="21">
        <f t="shared" si="2"/>
        <v>1.5176354864396458E-2</v>
      </c>
      <c r="M58" s="63"/>
      <c r="P58" s="62" t="s">
        <v>157</v>
      </c>
      <c r="Q58" t="s">
        <v>326</v>
      </c>
      <c r="R58" s="4">
        <v>31934</v>
      </c>
      <c r="S58" s="21">
        <f t="shared" si="3"/>
        <v>1.385247508775461E-2</v>
      </c>
      <c r="V58" s="63"/>
    </row>
    <row r="59" spans="1:22" x14ac:dyDescent="0.25">
      <c r="A59" s="62" t="s">
        <v>157</v>
      </c>
      <c r="B59" t="s">
        <v>346</v>
      </c>
      <c r="C59">
        <v>447</v>
      </c>
      <c r="F59" t="s">
        <v>157</v>
      </c>
      <c r="G59" t="s">
        <v>352</v>
      </c>
      <c r="H59">
        <v>316</v>
      </c>
      <c r="I59" s="21">
        <f t="shared" si="2"/>
        <v>1.4801630052929879E-2</v>
      </c>
      <c r="M59" s="63"/>
      <c r="P59" s="62" t="s">
        <v>157</v>
      </c>
      <c r="Q59" t="s">
        <v>362</v>
      </c>
      <c r="R59" s="4">
        <v>30182</v>
      </c>
      <c r="S59" s="21">
        <f t="shared" si="3"/>
        <v>1.3092484596311443E-2</v>
      </c>
      <c r="V59" s="63"/>
    </row>
    <row r="60" spans="1:22" x14ac:dyDescent="0.25">
      <c r="A60" s="62" t="s">
        <v>157</v>
      </c>
      <c r="B60" t="s">
        <v>344</v>
      </c>
      <c r="C60">
        <v>424</v>
      </c>
      <c r="F60" t="s">
        <v>157</v>
      </c>
      <c r="G60" t="s">
        <v>362</v>
      </c>
      <c r="H60">
        <v>277</v>
      </c>
      <c r="I60" s="21">
        <f t="shared" si="2"/>
        <v>1.2974846597030305E-2</v>
      </c>
      <c r="M60" s="63"/>
      <c r="P60" s="62" t="s">
        <v>157</v>
      </c>
      <c r="Q60" t="s">
        <v>334</v>
      </c>
      <c r="R60" s="4">
        <v>30047</v>
      </c>
      <c r="S60" s="21">
        <f t="shared" si="3"/>
        <v>1.303392368515572E-2</v>
      </c>
      <c r="V60" s="63"/>
    </row>
    <row r="61" spans="1:22" x14ac:dyDescent="0.25">
      <c r="A61" s="62" t="s">
        <v>157</v>
      </c>
      <c r="B61" t="s">
        <v>334</v>
      </c>
      <c r="C61" s="4">
        <v>381</v>
      </c>
      <c r="F61" t="s">
        <v>157</v>
      </c>
      <c r="G61" t="s">
        <v>364</v>
      </c>
      <c r="H61">
        <v>193</v>
      </c>
      <c r="I61" s="21">
        <f t="shared" si="2"/>
        <v>9.040236076631224E-3</v>
      </c>
      <c r="M61" s="63"/>
      <c r="P61" s="62" t="s">
        <v>157</v>
      </c>
      <c r="Q61" t="s">
        <v>364</v>
      </c>
      <c r="R61" s="4">
        <v>24946</v>
      </c>
      <c r="S61" s="21">
        <f t="shared" si="3"/>
        <v>1.0821188812523534E-2</v>
      </c>
      <c r="V61" s="63"/>
    </row>
    <row r="62" spans="1:22" x14ac:dyDescent="0.25">
      <c r="A62" s="62" t="s">
        <v>157</v>
      </c>
      <c r="B62" t="s">
        <v>348</v>
      </c>
      <c r="C62">
        <v>361</v>
      </c>
      <c r="F62" t="s">
        <v>157</v>
      </c>
      <c r="G62" t="s">
        <v>332</v>
      </c>
      <c r="H62">
        <v>171</v>
      </c>
      <c r="I62" s="21">
        <f t="shared" si="2"/>
        <v>8.0097428450981306E-3</v>
      </c>
      <c r="M62" s="63"/>
      <c r="P62" s="62" t="s">
        <v>157</v>
      </c>
      <c r="Q62" t="s">
        <v>332</v>
      </c>
      <c r="R62" s="4">
        <v>22264</v>
      </c>
      <c r="S62" s="21">
        <f t="shared" si="3"/>
        <v>9.6577787108964933E-3</v>
      </c>
      <c r="V62" s="63"/>
    </row>
    <row r="63" spans="1:22" x14ac:dyDescent="0.25">
      <c r="A63" s="62" t="s">
        <v>157</v>
      </c>
      <c r="B63" t="s">
        <v>350</v>
      </c>
      <c r="C63">
        <v>358</v>
      </c>
      <c r="F63" t="s">
        <v>157</v>
      </c>
      <c r="G63" t="s">
        <v>356</v>
      </c>
      <c r="H63">
        <v>165</v>
      </c>
      <c r="I63" s="21">
        <f>H63/$L$5</f>
        <v>7.7286992364981964E-3</v>
      </c>
      <c r="M63" s="63"/>
      <c r="P63" s="62" t="s">
        <v>157</v>
      </c>
      <c r="Q63" t="s">
        <v>356</v>
      </c>
      <c r="R63" s="4">
        <v>12270</v>
      </c>
      <c r="S63" s="21">
        <f t="shared" si="3"/>
        <v>5.3225361472646416E-3</v>
      </c>
      <c r="V63" s="63"/>
    </row>
    <row r="64" spans="1:22" x14ac:dyDescent="0.25">
      <c r="A64" s="62" t="s">
        <v>157</v>
      </c>
      <c r="B64" t="s">
        <v>360</v>
      </c>
      <c r="C64">
        <v>324</v>
      </c>
      <c r="F64" t="s">
        <v>151</v>
      </c>
      <c r="G64" t="s">
        <v>385</v>
      </c>
      <c r="H64" s="4">
        <v>9635</v>
      </c>
      <c r="I64" s="21">
        <f>H64/$L$6</f>
        <v>0.42602582242660064</v>
      </c>
      <c r="J64" s="64" t="s">
        <v>449</v>
      </c>
      <c r="K64" s="4">
        <v>4140</v>
      </c>
      <c r="L64" s="21">
        <f t="shared" ref="L64" si="4">K64/$L$5</f>
        <v>0.19392008993395476</v>
      </c>
      <c r="M64" s="63"/>
      <c r="P64" s="62" t="s">
        <v>151</v>
      </c>
      <c r="Q64" t="s">
        <v>385</v>
      </c>
      <c r="R64" s="4">
        <v>1223586</v>
      </c>
      <c r="S64" s="21">
        <f>R64/$V$6</f>
        <v>0.48331906059016477</v>
      </c>
      <c r="V64" s="63"/>
    </row>
    <row r="65" spans="1:22" x14ac:dyDescent="0.25">
      <c r="A65" s="62" t="s">
        <v>157</v>
      </c>
      <c r="B65" t="s">
        <v>352</v>
      </c>
      <c r="C65">
        <v>316</v>
      </c>
      <c r="F65" t="s">
        <v>151</v>
      </c>
      <c r="G65" s="64" t="s">
        <v>449</v>
      </c>
      <c r="H65" s="4">
        <v>6829</v>
      </c>
      <c r="I65" s="21">
        <f>H65/$L$6</f>
        <v>0.30195436858860986</v>
      </c>
      <c r="J65" s="64" t="s">
        <v>449</v>
      </c>
      <c r="K65" s="4">
        <v>6829</v>
      </c>
      <c r="L65" s="21">
        <f>K65/$L$6</f>
        <v>0.30195436858860986</v>
      </c>
      <c r="M65" s="63"/>
      <c r="P65" s="62" t="s">
        <v>151</v>
      </c>
      <c r="Q65" s="64" t="s">
        <v>449</v>
      </c>
      <c r="R65" s="4">
        <v>562990</v>
      </c>
      <c r="S65" s="21">
        <f t="shared" ref="S65:S93" si="5">R65/$V$6</f>
        <v>0.22238224196881695</v>
      </c>
      <c r="V65" s="63"/>
    </row>
    <row r="66" spans="1:22" x14ac:dyDescent="0.25">
      <c r="A66" s="62" t="s">
        <v>157</v>
      </c>
      <c r="B66" t="s">
        <v>362</v>
      </c>
      <c r="C66" s="4">
        <v>277</v>
      </c>
      <c r="F66" t="s">
        <v>151</v>
      </c>
      <c r="G66" t="s">
        <v>306</v>
      </c>
      <c r="H66" s="4">
        <v>2263</v>
      </c>
      <c r="I66" s="21">
        <f>H66/$L$6</f>
        <v>0.10006190307746728</v>
      </c>
      <c r="M66" s="63"/>
      <c r="P66" s="62" t="s">
        <v>151</v>
      </c>
      <c r="Q66" t="s">
        <v>306</v>
      </c>
      <c r="R66" s="4">
        <v>274628</v>
      </c>
      <c r="S66" s="21">
        <f t="shared" si="5"/>
        <v>0.10847864144551815</v>
      </c>
      <c r="V66" s="63"/>
    </row>
    <row r="67" spans="1:22" x14ac:dyDescent="0.25">
      <c r="A67" s="62" t="s">
        <v>157</v>
      </c>
      <c r="B67" t="s">
        <v>364</v>
      </c>
      <c r="C67" s="4">
        <v>193</v>
      </c>
      <c r="F67" t="s">
        <v>151</v>
      </c>
      <c r="G67" t="s">
        <v>316</v>
      </c>
      <c r="H67" s="4">
        <v>2033</v>
      </c>
      <c r="I67" s="21">
        <f t="shared" ref="I67:I93" si="6">H67/$L$6</f>
        <v>8.9892111779271311E-2</v>
      </c>
      <c r="M67" s="63"/>
      <c r="P67" s="62" t="s">
        <v>151</v>
      </c>
      <c r="Q67" t="s">
        <v>316</v>
      </c>
      <c r="R67" s="4">
        <v>261933</v>
      </c>
      <c r="S67" s="21">
        <f t="shared" si="5"/>
        <v>0.10346408956752008</v>
      </c>
      <c r="V67" s="63"/>
    </row>
    <row r="68" spans="1:22" x14ac:dyDescent="0.25">
      <c r="A68" s="62" t="s">
        <v>157</v>
      </c>
      <c r="B68" t="s">
        <v>332</v>
      </c>
      <c r="C68">
        <v>171</v>
      </c>
      <c r="F68" t="s">
        <v>151</v>
      </c>
      <c r="G68" t="s">
        <v>304</v>
      </c>
      <c r="H68" s="4">
        <v>1993</v>
      </c>
      <c r="I68" s="21">
        <f t="shared" si="6"/>
        <v>8.8123452423063312E-2</v>
      </c>
      <c r="M68" s="63"/>
      <c r="P68" s="62" t="s">
        <v>151</v>
      </c>
      <c r="Q68" t="s">
        <v>304</v>
      </c>
      <c r="R68" s="4">
        <v>223432</v>
      </c>
      <c r="S68" s="21">
        <f t="shared" si="5"/>
        <v>8.8256113052765969E-2</v>
      </c>
      <c r="V68" s="63"/>
    </row>
    <row r="69" spans="1:22" x14ac:dyDescent="0.25">
      <c r="A69" s="62" t="s">
        <v>157</v>
      </c>
      <c r="B69" t="s">
        <v>356</v>
      </c>
      <c r="C69">
        <v>165</v>
      </c>
      <c r="F69" t="s">
        <v>151</v>
      </c>
      <c r="G69" t="s">
        <v>338</v>
      </c>
      <c r="H69" s="4">
        <v>1989</v>
      </c>
      <c r="I69" s="21">
        <f t="shared" si="6"/>
        <v>8.7946586487442524E-2</v>
      </c>
      <c r="M69" s="63"/>
      <c r="P69" s="62" t="s">
        <v>151</v>
      </c>
      <c r="Q69" t="s">
        <v>314</v>
      </c>
      <c r="R69" s="4">
        <v>208644</v>
      </c>
      <c r="S69" s="21">
        <f t="shared" si="5"/>
        <v>8.2414821743444541E-2</v>
      </c>
      <c r="V69" s="63"/>
    </row>
    <row r="70" spans="1:22" x14ac:dyDescent="0.25">
      <c r="A70" s="62" t="s">
        <v>151</v>
      </c>
      <c r="B70" t="s">
        <v>385</v>
      </c>
      <c r="C70" s="4">
        <v>9635</v>
      </c>
      <c r="F70" t="s">
        <v>151</v>
      </c>
      <c r="G70" t="s">
        <v>314</v>
      </c>
      <c r="H70" s="4">
        <v>1681</v>
      </c>
      <c r="I70" s="21">
        <f t="shared" si="6"/>
        <v>7.4327909444640961E-2</v>
      </c>
      <c r="M70" s="63"/>
      <c r="P70" s="62" t="s">
        <v>151</v>
      </c>
      <c r="Q70" t="s">
        <v>338</v>
      </c>
      <c r="R70" s="4">
        <v>174637</v>
      </c>
      <c r="S70" s="21">
        <f t="shared" si="5"/>
        <v>6.8981984743438224E-2</v>
      </c>
      <c r="V70" s="63"/>
    </row>
    <row r="71" spans="1:22" x14ac:dyDescent="0.25">
      <c r="A71" s="62" t="s">
        <v>151</v>
      </c>
      <c r="B71" t="s">
        <v>312</v>
      </c>
      <c r="C71" s="4">
        <v>4388</v>
      </c>
      <c r="F71" t="s">
        <v>151</v>
      </c>
      <c r="G71" t="s">
        <v>322</v>
      </c>
      <c r="H71" s="4">
        <v>1556</v>
      </c>
      <c r="I71" s="21">
        <f t="shared" si="6"/>
        <v>6.8800848956490981E-2</v>
      </c>
      <c r="M71" s="63"/>
      <c r="P71" s="62" t="s">
        <v>151</v>
      </c>
      <c r="Q71" t="s">
        <v>322</v>
      </c>
      <c r="R71" s="4">
        <v>173678</v>
      </c>
      <c r="S71" s="21">
        <f t="shared" si="5"/>
        <v>6.8603177713032537E-2</v>
      </c>
      <c r="V71" s="63"/>
    </row>
    <row r="72" spans="1:22" x14ac:dyDescent="0.25">
      <c r="A72" s="62" t="s">
        <v>151</v>
      </c>
      <c r="B72" t="s">
        <v>306</v>
      </c>
      <c r="C72" s="4">
        <v>2263</v>
      </c>
      <c r="F72" t="s">
        <v>151</v>
      </c>
      <c r="G72" t="s">
        <v>302</v>
      </c>
      <c r="H72" s="4">
        <v>1328</v>
      </c>
      <c r="I72" s="21">
        <f t="shared" si="6"/>
        <v>5.871949062610541E-2</v>
      </c>
      <c r="M72" s="63"/>
      <c r="P72" s="62" t="s">
        <v>151</v>
      </c>
      <c r="Q72" t="s">
        <v>302</v>
      </c>
      <c r="R72" s="4">
        <v>147717</v>
      </c>
      <c r="S72" s="21">
        <f t="shared" si="5"/>
        <v>5.8348527748108732E-2</v>
      </c>
      <c r="V72" s="63"/>
    </row>
    <row r="73" spans="1:22" x14ac:dyDescent="0.25">
      <c r="A73" s="62" t="s">
        <v>151</v>
      </c>
      <c r="B73" t="s">
        <v>316</v>
      </c>
      <c r="C73" s="4">
        <v>2033</v>
      </c>
      <c r="F73" t="s">
        <v>151</v>
      </c>
      <c r="G73" t="s">
        <v>336</v>
      </c>
      <c r="H73" s="4">
        <v>1124</v>
      </c>
      <c r="I73" s="21">
        <f t="shared" si="6"/>
        <v>4.9699327909444639E-2</v>
      </c>
      <c r="M73" s="63"/>
      <c r="P73" s="62" t="s">
        <v>151</v>
      </c>
      <c r="Q73" t="s">
        <v>336</v>
      </c>
      <c r="R73" s="4">
        <v>139360</v>
      </c>
      <c r="S73" s="21">
        <f t="shared" si="5"/>
        <v>5.5047495054573493E-2</v>
      </c>
      <c r="V73" s="63"/>
    </row>
    <row r="74" spans="1:22" x14ac:dyDescent="0.25">
      <c r="A74" s="62" t="s">
        <v>151</v>
      </c>
      <c r="B74" t="s">
        <v>304</v>
      </c>
      <c r="C74" s="4">
        <v>1993</v>
      </c>
      <c r="F74" t="s">
        <v>151</v>
      </c>
      <c r="G74" t="s">
        <v>342</v>
      </c>
      <c r="H74">
        <v>984</v>
      </c>
      <c r="I74" s="21">
        <f t="shared" si="6"/>
        <v>4.3509020162716662E-2</v>
      </c>
      <c r="M74" s="63"/>
      <c r="P74" s="62" t="s">
        <v>151</v>
      </c>
      <c r="Q74" t="s">
        <v>342</v>
      </c>
      <c r="R74" s="4">
        <v>122257</v>
      </c>
      <c r="S74" s="21">
        <f t="shared" si="5"/>
        <v>4.8291773843907801E-2</v>
      </c>
      <c r="V74" s="63"/>
    </row>
    <row r="75" spans="1:22" x14ac:dyDescent="0.25">
      <c r="A75" s="62" t="s">
        <v>151</v>
      </c>
      <c r="B75" t="s">
        <v>338</v>
      </c>
      <c r="C75" s="4">
        <v>1989</v>
      </c>
      <c r="F75" t="s">
        <v>151</v>
      </c>
      <c r="G75" t="s">
        <v>310</v>
      </c>
      <c r="H75">
        <v>968</v>
      </c>
      <c r="I75" s="21">
        <f t="shared" si="6"/>
        <v>4.2801556420233464E-2</v>
      </c>
      <c r="M75" s="63"/>
      <c r="P75" s="62" t="s">
        <v>151</v>
      </c>
      <c r="Q75" t="s">
        <v>320</v>
      </c>
      <c r="R75" s="4">
        <v>116682</v>
      </c>
      <c r="S75" s="21">
        <f t="shared" si="5"/>
        <v>4.6089637040454538E-2</v>
      </c>
      <c r="V75" s="63"/>
    </row>
    <row r="76" spans="1:22" x14ac:dyDescent="0.25">
      <c r="A76" s="62" t="s">
        <v>151</v>
      </c>
      <c r="B76" t="s">
        <v>314</v>
      </c>
      <c r="C76" s="4">
        <v>1681</v>
      </c>
      <c r="F76" t="s">
        <v>151</v>
      </c>
      <c r="G76" t="s">
        <v>320</v>
      </c>
      <c r="H76">
        <v>833</v>
      </c>
      <c r="I76" s="21">
        <f t="shared" si="6"/>
        <v>3.6832331093031481E-2</v>
      </c>
      <c r="M76" s="63"/>
      <c r="P76" s="62" t="s">
        <v>151</v>
      </c>
      <c r="Q76" t="s">
        <v>310</v>
      </c>
      <c r="R76" s="4">
        <v>96345</v>
      </c>
      <c r="S76" s="21">
        <f t="shared" si="5"/>
        <v>3.8056478982727349E-2</v>
      </c>
      <c r="V76" s="63"/>
    </row>
    <row r="77" spans="1:22" x14ac:dyDescent="0.25">
      <c r="A77" s="62" t="s">
        <v>151</v>
      </c>
      <c r="B77" t="s">
        <v>354</v>
      </c>
      <c r="C77" s="4">
        <v>1642</v>
      </c>
      <c r="F77" t="s">
        <v>151</v>
      </c>
      <c r="G77" t="s">
        <v>330</v>
      </c>
      <c r="H77">
        <v>591</v>
      </c>
      <c r="I77" s="21">
        <f t="shared" si="6"/>
        <v>2.6131941987973115E-2</v>
      </c>
      <c r="M77" s="63"/>
      <c r="P77" s="62" t="s">
        <v>151</v>
      </c>
      <c r="Q77" t="s">
        <v>330</v>
      </c>
      <c r="R77" s="4">
        <v>71870</v>
      </c>
      <c r="S77" s="21">
        <f t="shared" si="5"/>
        <v>2.8388802163979598E-2</v>
      </c>
      <c r="V77" s="63"/>
    </row>
    <row r="78" spans="1:22" x14ac:dyDescent="0.25">
      <c r="A78" s="62" t="s">
        <v>151</v>
      </c>
      <c r="B78" t="s">
        <v>322</v>
      </c>
      <c r="C78" s="4">
        <v>1556</v>
      </c>
      <c r="F78" t="s">
        <v>151</v>
      </c>
      <c r="G78" t="s">
        <v>340</v>
      </c>
      <c r="H78">
        <v>582</v>
      </c>
      <c r="I78" s="21">
        <f t="shared" si="6"/>
        <v>2.5733993632826319E-2</v>
      </c>
      <c r="M78" s="63"/>
      <c r="P78" s="62" t="s">
        <v>151</v>
      </c>
      <c r="Q78" t="s">
        <v>340</v>
      </c>
      <c r="R78" s="4">
        <v>67940</v>
      </c>
      <c r="S78" s="21">
        <f t="shared" si="5"/>
        <v>2.6836443843339001E-2</v>
      </c>
      <c r="V78" s="63"/>
    </row>
    <row r="79" spans="1:22" x14ac:dyDescent="0.25">
      <c r="A79" s="62" t="s">
        <v>151</v>
      </c>
      <c r="B79" t="s">
        <v>328</v>
      </c>
      <c r="C79" s="4">
        <v>1399</v>
      </c>
      <c r="F79" t="s">
        <v>151</v>
      </c>
      <c r="G79" t="s">
        <v>318</v>
      </c>
      <c r="H79">
        <v>496</v>
      </c>
      <c r="I79" s="21">
        <f t="shared" si="6"/>
        <v>2.1931376016979129E-2</v>
      </c>
      <c r="M79" s="63"/>
      <c r="P79" s="62" t="s">
        <v>151</v>
      </c>
      <c r="Q79" t="s">
        <v>318</v>
      </c>
      <c r="R79" s="4">
        <v>57138</v>
      </c>
      <c r="S79" s="21">
        <f t="shared" si="5"/>
        <v>2.2569630973222017E-2</v>
      </c>
      <c r="V79" s="63"/>
    </row>
    <row r="80" spans="1:22" x14ac:dyDescent="0.25">
      <c r="A80" s="62" t="s">
        <v>151</v>
      </c>
      <c r="B80" t="s">
        <v>324</v>
      </c>
      <c r="C80" s="4">
        <v>1341</v>
      </c>
      <c r="F80" t="s">
        <v>151</v>
      </c>
      <c r="G80" t="s">
        <v>344</v>
      </c>
      <c r="H80">
        <v>466</v>
      </c>
      <c r="I80" s="21">
        <f t="shared" si="6"/>
        <v>2.0604881499823133E-2</v>
      </c>
      <c r="M80" s="63"/>
      <c r="P80" s="62" t="s">
        <v>151</v>
      </c>
      <c r="Q80" t="s">
        <v>360</v>
      </c>
      <c r="R80" s="4">
        <v>42936</v>
      </c>
      <c r="S80" s="21">
        <f t="shared" si="5"/>
        <v>1.695981090458645E-2</v>
      </c>
      <c r="V80" s="63"/>
    </row>
    <row r="81" spans="1:22" x14ac:dyDescent="0.25">
      <c r="A81" s="62" t="s">
        <v>151</v>
      </c>
      <c r="B81" t="s">
        <v>302</v>
      </c>
      <c r="C81" s="4">
        <v>1328</v>
      </c>
      <c r="F81" t="s">
        <v>151</v>
      </c>
      <c r="G81" t="s">
        <v>346</v>
      </c>
      <c r="H81">
        <v>424</v>
      </c>
      <c r="I81" s="21">
        <f t="shared" si="6"/>
        <v>1.874778917580474E-2</v>
      </c>
      <c r="M81" s="63"/>
      <c r="P81" s="62" t="s">
        <v>151</v>
      </c>
      <c r="Q81" t="s">
        <v>362</v>
      </c>
      <c r="R81" s="4">
        <v>40848</v>
      </c>
      <c r="S81" s="21">
        <f t="shared" si="5"/>
        <v>1.6135046483849152E-2</v>
      </c>
      <c r="V81" s="63"/>
    </row>
    <row r="82" spans="1:22" x14ac:dyDescent="0.25">
      <c r="A82" s="62" t="s">
        <v>151</v>
      </c>
      <c r="B82" t="s">
        <v>336</v>
      </c>
      <c r="C82" s="4">
        <v>1124</v>
      </c>
      <c r="F82" t="s">
        <v>151</v>
      </c>
      <c r="G82" t="s">
        <v>308</v>
      </c>
      <c r="H82">
        <v>388</v>
      </c>
      <c r="I82" s="21">
        <f t="shared" si="6"/>
        <v>1.7155995755217545E-2</v>
      </c>
      <c r="M82" s="63"/>
      <c r="P82" s="62" t="s">
        <v>151</v>
      </c>
      <c r="Q82" t="s">
        <v>308</v>
      </c>
      <c r="R82" s="4">
        <v>40180</v>
      </c>
      <c r="S82" s="21">
        <f t="shared" si="5"/>
        <v>1.5871185069551971E-2</v>
      </c>
      <c r="V82" s="63"/>
    </row>
    <row r="83" spans="1:22" x14ac:dyDescent="0.25">
      <c r="A83" s="62" t="s">
        <v>151</v>
      </c>
      <c r="B83" t="s">
        <v>342</v>
      </c>
      <c r="C83">
        <v>984</v>
      </c>
      <c r="F83" t="s">
        <v>151</v>
      </c>
      <c r="G83" t="s">
        <v>362</v>
      </c>
      <c r="H83">
        <v>384</v>
      </c>
      <c r="I83" s="21">
        <f t="shared" si="6"/>
        <v>1.6979129819596747E-2</v>
      </c>
      <c r="M83" s="63"/>
      <c r="P83" s="62" t="s">
        <v>151</v>
      </c>
      <c r="Q83" t="s">
        <v>346</v>
      </c>
      <c r="R83" s="4">
        <v>39733</v>
      </c>
      <c r="S83" s="21">
        <f t="shared" si="5"/>
        <v>1.5694619123158501E-2</v>
      </c>
      <c r="V83" s="63"/>
    </row>
    <row r="84" spans="1:22" x14ac:dyDescent="0.25">
      <c r="A84" s="62" t="s">
        <v>151</v>
      </c>
      <c r="B84" t="s">
        <v>310</v>
      </c>
      <c r="C84" s="4">
        <v>968</v>
      </c>
      <c r="F84" t="s">
        <v>151</v>
      </c>
      <c r="G84" t="s">
        <v>326</v>
      </c>
      <c r="H84">
        <v>369</v>
      </c>
      <c r="I84" s="21">
        <f t="shared" si="6"/>
        <v>1.6315882561018749E-2</v>
      </c>
      <c r="M84" s="63"/>
      <c r="P84" s="62" t="s">
        <v>151</v>
      </c>
      <c r="Q84" t="s">
        <v>348</v>
      </c>
      <c r="R84" s="4">
        <v>34633</v>
      </c>
      <c r="S84" s="21">
        <f t="shared" si="5"/>
        <v>1.3680108325380623E-2</v>
      </c>
      <c r="V84" s="63"/>
    </row>
    <row r="85" spans="1:22" x14ac:dyDescent="0.25">
      <c r="A85" s="62" t="s">
        <v>151</v>
      </c>
      <c r="B85" t="s">
        <v>320</v>
      </c>
      <c r="C85" s="4">
        <v>833</v>
      </c>
      <c r="F85" t="s">
        <v>151</v>
      </c>
      <c r="G85" t="s">
        <v>360</v>
      </c>
      <c r="H85">
        <v>325</v>
      </c>
      <c r="I85" s="21">
        <f t="shared" si="6"/>
        <v>1.4370357269189954E-2</v>
      </c>
      <c r="M85" s="63"/>
      <c r="P85" s="62" t="s">
        <v>151</v>
      </c>
      <c r="Q85" t="s">
        <v>352</v>
      </c>
      <c r="R85" s="4">
        <v>34227</v>
      </c>
      <c r="S85" s="21">
        <f t="shared" si="5"/>
        <v>1.3519737465792816E-2</v>
      </c>
      <c r="V85" s="63"/>
    </row>
    <row r="86" spans="1:22" x14ac:dyDescent="0.25">
      <c r="A86" s="62" t="s">
        <v>151</v>
      </c>
      <c r="B86" t="s">
        <v>330</v>
      </c>
      <c r="C86">
        <v>591</v>
      </c>
      <c r="F86" t="s">
        <v>151</v>
      </c>
      <c r="G86" t="s">
        <v>348</v>
      </c>
      <c r="H86">
        <v>294</v>
      </c>
      <c r="I86" s="21">
        <f t="shared" si="6"/>
        <v>1.2999646268128759E-2</v>
      </c>
      <c r="M86" s="63"/>
      <c r="P86" s="62" t="s">
        <v>151</v>
      </c>
      <c r="Q86" t="s">
        <v>344</v>
      </c>
      <c r="R86" s="4">
        <v>33821</v>
      </c>
      <c r="S86" s="21">
        <f t="shared" si="5"/>
        <v>1.3359366606205009E-2</v>
      </c>
      <c r="V86" s="63"/>
    </row>
    <row r="87" spans="1:22" x14ac:dyDescent="0.25">
      <c r="A87" s="62" t="s">
        <v>151</v>
      </c>
      <c r="B87" t="s">
        <v>340</v>
      </c>
      <c r="C87" s="4">
        <v>582</v>
      </c>
      <c r="F87" t="s">
        <v>151</v>
      </c>
      <c r="G87" t="s">
        <v>352</v>
      </c>
      <c r="H87">
        <v>260</v>
      </c>
      <c r="I87" s="21">
        <f t="shared" si="6"/>
        <v>1.1496285815351963E-2</v>
      </c>
      <c r="M87" s="63"/>
      <c r="P87" s="62" t="s">
        <v>151</v>
      </c>
      <c r="Q87" t="s">
        <v>326</v>
      </c>
      <c r="R87" s="4">
        <v>28355</v>
      </c>
      <c r="S87" s="21">
        <f t="shared" si="5"/>
        <v>1.120028503352778E-2</v>
      </c>
      <c r="V87" s="63"/>
    </row>
    <row r="88" spans="1:22" x14ac:dyDescent="0.25">
      <c r="A88" s="62" t="s">
        <v>151</v>
      </c>
      <c r="B88" t="s">
        <v>318</v>
      </c>
      <c r="C88">
        <v>496</v>
      </c>
      <c r="F88" t="s">
        <v>151</v>
      </c>
      <c r="G88" t="s">
        <v>358</v>
      </c>
      <c r="H88">
        <v>221</v>
      </c>
      <c r="I88" s="21">
        <f t="shared" si="6"/>
        <v>9.7718429430491693E-3</v>
      </c>
      <c r="M88" s="63"/>
      <c r="P88" s="62" t="s">
        <v>151</v>
      </c>
      <c r="Q88" t="s">
        <v>350</v>
      </c>
      <c r="R88" s="4">
        <v>26424</v>
      </c>
      <c r="S88" s="21">
        <f t="shared" si="5"/>
        <v>1.0437535945192667E-2</v>
      </c>
      <c r="V88" s="63"/>
    </row>
    <row r="89" spans="1:22" x14ac:dyDescent="0.25">
      <c r="A89" s="62" t="s">
        <v>151</v>
      </c>
      <c r="B89" t="s">
        <v>344</v>
      </c>
      <c r="C89">
        <v>466</v>
      </c>
      <c r="F89" t="s">
        <v>151</v>
      </c>
      <c r="G89" t="s">
        <v>334</v>
      </c>
      <c r="H89">
        <v>216</v>
      </c>
      <c r="I89" s="21">
        <f t="shared" si="6"/>
        <v>9.5507605235231694E-3</v>
      </c>
      <c r="M89" s="63"/>
      <c r="P89" s="62" t="s">
        <v>151</v>
      </c>
      <c r="Q89" t="s">
        <v>364</v>
      </c>
      <c r="R89" s="4">
        <v>23481</v>
      </c>
      <c r="S89" s="21">
        <f t="shared" si="5"/>
        <v>9.2750447142396688E-3</v>
      </c>
      <c r="V89" s="63"/>
    </row>
    <row r="90" spans="1:22" x14ac:dyDescent="0.25">
      <c r="A90" s="62" t="s">
        <v>151</v>
      </c>
      <c r="B90" t="s">
        <v>346</v>
      </c>
      <c r="C90">
        <v>424</v>
      </c>
      <c r="F90" t="s">
        <v>151</v>
      </c>
      <c r="G90" t="s">
        <v>350</v>
      </c>
      <c r="H90">
        <v>214</v>
      </c>
      <c r="I90" s="21">
        <f t="shared" si="6"/>
        <v>9.4623275557127705E-3</v>
      </c>
      <c r="M90" s="63"/>
      <c r="P90" s="62" t="s">
        <v>151</v>
      </c>
      <c r="Q90" t="s">
        <v>334</v>
      </c>
      <c r="R90" s="4">
        <v>23410</v>
      </c>
      <c r="S90" s="21">
        <f t="shared" si="5"/>
        <v>9.2469995639176631E-3</v>
      </c>
      <c r="V90" s="63"/>
    </row>
    <row r="91" spans="1:22" x14ac:dyDescent="0.25">
      <c r="A91" s="62" t="s">
        <v>151</v>
      </c>
      <c r="B91" t="s">
        <v>308</v>
      </c>
      <c r="C91">
        <v>388</v>
      </c>
      <c r="F91" t="s">
        <v>151</v>
      </c>
      <c r="G91" t="s">
        <v>364</v>
      </c>
      <c r="H91">
        <v>205</v>
      </c>
      <c r="I91" s="21">
        <f t="shared" si="6"/>
        <v>9.064379200565971E-3</v>
      </c>
      <c r="M91" s="63"/>
      <c r="P91" s="62" t="s">
        <v>151</v>
      </c>
      <c r="Q91" t="s">
        <v>358</v>
      </c>
      <c r="R91" s="4">
        <v>20831</v>
      </c>
      <c r="S91" s="21">
        <f t="shared" si="5"/>
        <v>8.228289103629596E-3</v>
      </c>
      <c r="V91" s="63"/>
    </row>
    <row r="92" spans="1:22" x14ac:dyDescent="0.25">
      <c r="A92" s="62" t="s">
        <v>151</v>
      </c>
      <c r="B92" t="s">
        <v>362</v>
      </c>
      <c r="C92" s="4">
        <v>384</v>
      </c>
      <c r="F92" t="s">
        <v>151</v>
      </c>
      <c r="G92" t="s">
        <v>332</v>
      </c>
      <c r="H92">
        <v>144</v>
      </c>
      <c r="I92" s="21">
        <f t="shared" si="6"/>
        <v>6.3671736823487793E-3</v>
      </c>
      <c r="M92" s="63"/>
      <c r="P92" s="62" t="s">
        <v>151</v>
      </c>
      <c r="Q92" t="s">
        <v>332</v>
      </c>
      <c r="R92" s="4">
        <v>20601</v>
      </c>
      <c r="S92" s="21">
        <f t="shared" si="5"/>
        <v>8.1374386166709854E-3</v>
      </c>
      <c r="V92" s="63"/>
    </row>
    <row r="93" spans="1:22" x14ac:dyDescent="0.25">
      <c r="A93" s="62" t="s">
        <v>151</v>
      </c>
      <c r="B93" t="s">
        <v>326</v>
      </c>
      <c r="C93">
        <v>369</v>
      </c>
      <c r="F93" t="s">
        <v>151</v>
      </c>
      <c r="G93" t="s">
        <v>356</v>
      </c>
      <c r="H93">
        <v>82</v>
      </c>
      <c r="I93" s="21">
        <f t="shared" si="6"/>
        <v>3.6257516802263882E-3</v>
      </c>
      <c r="M93" s="63"/>
      <c r="P93" s="62" t="s">
        <v>151</v>
      </c>
      <c r="Q93" t="s">
        <v>356</v>
      </c>
      <c r="R93" s="4">
        <v>6949</v>
      </c>
      <c r="S93" s="21">
        <f t="shared" si="5"/>
        <v>2.7448697125016588E-3</v>
      </c>
      <c r="V93" s="63"/>
    </row>
    <row r="94" spans="1:22" x14ac:dyDescent="0.25">
      <c r="A94" s="62" t="s">
        <v>151</v>
      </c>
      <c r="B94" t="s">
        <v>360</v>
      </c>
      <c r="C94">
        <v>325</v>
      </c>
      <c r="F94" t="s">
        <v>166</v>
      </c>
      <c r="G94" t="s">
        <v>385</v>
      </c>
      <c r="H94" s="4">
        <v>6013</v>
      </c>
      <c r="I94" s="4"/>
      <c r="M94" s="63"/>
      <c r="P94" s="62" t="s">
        <v>166</v>
      </c>
      <c r="Q94" t="s">
        <v>385</v>
      </c>
      <c r="R94" s="4">
        <v>1228230</v>
      </c>
      <c r="S94" s="4"/>
      <c r="V94" s="63"/>
    </row>
    <row r="95" spans="1:22" x14ac:dyDescent="0.25">
      <c r="A95" s="62" t="s">
        <v>151</v>
      </c>
      <c r="B95" t="s">
        <v>348</v>
      </c>
      <c r="C95">
        <v>294</v>
      </c>
      <c r="F95" t="s">
        <v>166</v>
      </c>
      <c r="G95" t="s">
        <v>306</v>
      </c>
      <c r="H95" s="4">
        <v>2164</v>
      </c>
      <c r="I95" s="4"/>
      <c r="M95" s="63"/>
      <c r="P95" s="62" t="s">
        <v>166</v>
      </c>
      <c r="Q95" t="s">
        <v>306</v>
      </c>
      <c r="R95" s="4">
        <v>416689</v>
      </c>
      <c r="S95" s="4"/>
      <c r="V95" s="63"/>
    </row>
    <row r="96" spans="1:22" x14ac:dyDescent="0.25">
      <c r="A96" s="62" t="s">
        <v>151</v>
      </c>
      <c r="B96" t="s">
        <v>352</v>
      </c>
      <c r="C96" s="4">
        <v>260</v>
      </c>
      <c r="F96" t="s">
        <v>166</v>
      </c>
      <c r="G96" t="s">
        <v>316</v>
      </c>
      <c r="H96" s="4">
        <v>1760</v>
      </c>
      <c r="I96" s="4"/>
      <c r="M96" s="63"/>
      <c r="P96" s="62" t="s">
        <v>166</v>
      </c>
      <c r="Q96" t="s">
        <v>316</v>
      </c>
      <c r="R96" s="4">
        <v>359017</v>
      </c>
      <c r="S96" s="4"/>
      <c r="V96" s="63"/>
    </row>
    <row r="97" spans="1:22" x14ac:dyDescent="0.25">
      <c r="A97" s="62" t="s">
        <v>151</v>
      </c>
      <c r="B97" t="s">
        <v>358</v>
      </c>
      <c r="C97" s="4">
        <v>221</v>
      </c>
      <c r="F97" t="s">
        <v>166</v>
      </c>
      <c r="G97" t="s">
        <v>314</v>
      </c>
      <c r="H97" s="4">
        <v>1245</v>
      </c>
      <c r="I97" s="4"/>
      <c r="M97" s="63"/>
      <c r="P97" s="62" t="s">
        <v>166</v>
      </c>
      <c r="Q97" t="s">
        <v>314</v>
      </c>
      <c r="R97" s="4">
        <v>229451</v>
      </c>
      <c r="S97" s="4"/>
      <c r="V97" s="63"/>
    </row>
    <row r="98" spans="1:22" x14ac:dyDescent="0.25">
      <c r="A98" s="62" t="s">
        <v>151</v>
      </c>
      <c r="B98" t="s">
        <v>334</v>
      </c>
      <c r="C98" s="4">
        <v>216</v>
      </c>
      <c r="F98" t="s">
        <v>166</v>
      </c>
      <c r="G98" t="s">
        <v>310</v>
      </c>
      <c r="H98" s="4">
        <v>1172</v>
      </c>
      <c r="I98" s="4"/>
      <c r="M98" s="63"/>
      <c r="P98" s="62" t="s">
        <v>166</v>
      </c>
      <c r="Q98" t="s">
        <v>336</v>
      </c>
      <c r="R98" s="4">
        <v>155858</v>
      </c>
      <c r="S98" s="4"/>
      <c r="V98" s="63"/>
    </row>
    <row r="99" spans="1:22" x14ac:dyDescent="0.25">
      <c r="A99" s="62" t="s">
        <v>151</v>
      </c>
      <c r="B99" t="s">
        <v>350</v>
      </c>
      <c r="C99">
        <v>214</v>
      </c>
      <c r="F99" t="s">
        <v>166</v>
      </c>
      <c r="G99" t="s">
        <v>449</v>
      </c>
      <c r="H99">
        <v>977</v>
      </c>
      <c r="M99" s="63"/>
      <c r="P99" s="62" t="s">
        <v>166</v>
      </c>
      <c r="Q99" t="s">
        <v>302</v>
      </c>
      <c r="R99" s="4">
        <v>151520</v>
      </c>
      <c r="S99" s="4"/>
      <c r="V99" s="63"/>
    </row>
    <row r="100" spans="1:22" x14ac:dyDescent="0.25">
      <c r="A100" s="62" t="s">
        <v>151</v>
      </c>
      <c r="B100" t="s">
        <v>364</v>
      </c>
      <c r="C100" s="4">
        <v>205</v>
      </c>
      <c r="F100" t="s">
        <v>166</v>
      </c>
      <c r="G100" t="s">
        <v>302</v>
      </c>
      <c r="H100">
        <v>887</v>
      </c>
      <c r="M100" s="63"/>
      <c r="P100" s="62" t="s">
        <v>166</v>
      </c>
      <c r="Q100" t="s">
        <v>322</v>
      </c>
      <c r="R100" s="4">
        <v>148412</v>
      </c>
      <c r="S100" s="4"/>
      <c r="V100" s="63"/>
    </row>
    <row r="101" spans="1:22" x14ac:dyDescent="0.25">
      <c r="A101" s="62" t="s">
        <v>151</v>
      </c>
      <c r="B101" t="s">
        <v>332</v>
      </c>
      <c r="C101">
        <v>144</v>
      </c>
      <c r="F101" t="s">
        <v>166</v>
      </c>
      <c r="G101" t="s">
        <v>322</v>
      </c>
      <c r="H101">
        <v>826</v>
      </c>
      <c r="M101" s="63"/>
      <c r="P101" s="62" t="s">
        <v>166</v>
      </c>
      <c r="Q101" t="s">
        <v>310</v>
      </c>
      <c r="R101" s="4">
        <v>144743</v>
      </c>
      <c r="S101" s="4"/>
      <c r="V101" s="63"/>
    </row>
    <row r="102" spans="1:22" x14ac:dyDescent="0.25">
      <c r="A102" s="62" t="s">
        <v>151</v>
      </c>
      <c r="B102" t="s">
        <v>356</v>
      </c>
      <c r="C102">
        <v>82</v>
      </c>
      <c r="F102" t="s">
        <v>166</v>
      </c>
      <c r="G102" t="s">
        <v>336</v>
      </c>
      <c r="H102">
        <v>741</v>
      </c>
      <c r="M102" s="63"/>
      <c r="P102" s="62" t="s">
        <v>166</v>
      </c>
      <c r="Q102" t="s">
        <v>350</v>
      </c>
      <c r="R102" s="4">
        <v>125082</v>
      </c>
      <c r="S102" s="4"/>
      <c r="V102" s="63"/>
    </row>
    <row r="103" spans="1:22" x14ac:dyDescent="0.25">
      <c r="A103" s="62" t="s">
        <v>166</v>
      </c>
      <c r="B103" t="s">
        <v>385</v>
      </c>
      <c r="C103" s="4">
        <v>6013</v>
      </c>
      <c r="F103" t="s">
        <v>166</v>
      </c>
      <c r="G103" t="s">
        <v>350</v>
      </c>
      <c r="H103">
        <v>648</v>
      </c>
      <c r="M103" s="63"/>
      <c r="P103" s="62" t="s">
        <v>166</v>
      </c>
      <c r="Q103" t="s">
        <v>449</v>
      </c>
      <c r="R103" s="4">
        <v>122711</v>
      </c>
      <c r="S103" s="4"/>
      <c r="V103" s="63"/>
    </row>
    <row r="104" spans="1:22" x14ac:dyDescent="0.25">
      <c r="A104" s="62" t="s">
        <v>166</v>
      </c>
      <c r="B104" t="s">
        <v>306</v>
      </c>
      <c r="C104" s="4">
        <v>2164</v>
      </c>
      <c r="F104" t="s">
        <v>166</v>
      </c>
      <c r="G104" t="s">
        <v>304</v>
      </c>
      <c r="H104">
        <v>587</v>
      </c>
      <c r="M104" s="63"/>
      <c r="P104" s="62" t="s">
        <v>166</v>
      </c>
      <c r="Q104" t="s">
        <v>320</v>
      </c>
      <c r="R104" s="4">
        <v>121543</v>
      </c>
      <c r="S104" s="4"/>
      <c r="V104" s="63"/>
    </row>
    <row r="105" spans="1:22" x14ac:dyDescent="0.25">
      <c r="A105" s="62" t="s">
        <v>166</v>
      </c>
      <c r="B105" t="s">
        <v>316</v>
      </c>
      <c r="C105" s="4">
        <v>1760</v>
      </c>
      <c r="F105" t="s">
        <v>166</v>
      </c>
      <c r="G105" t="s">
        <v>320</v>
      </c>
      <c r="H105">
        <v>556</v>
      </c>
      <c r="M105" s="63"/>
      <c r="P105" s="62" t="s">
        <v>166</v>
      </c>
      <c r="Q105" t="s">
        <v>304</v>
      </c>
      <c r="R105" s="4">
        <v>119703</v>
      </c>
      <c r="S105" s="4"/>
      <c r="V105" s="63"/>
    </row>
    <row r="106" spans="1:22" x14ac:dyDescent="0.25">
      <c r="A106" s="62" t="s">
        <v>166</v>
      </c>
      <c r="B106" t="s">
        <v>314</v>
      </c>
      <c r="C106" s="4">
        <v>1245</v>
      </c>
      <c r="F106" t="s">
        <v>166</v>
      </c>
      <c r="G106" t="s">
        <v>308</v>
      </c>
      <c r="H106">
        <v>548</v>
      </c>
      <c r="M106" s="63"/>
      <c r="P106" s="62" t="s">
        <v>166</v>
      </c>
      <c r="Q106" t="s">
        <v>330</v>
      </c>
      <c r="R106" s="4">
        <v>95480</v>
      </c>
      <c r="S106" s="4"/>
      <c r="V106" s="63"/>
    </row>
    <row r="107" spans="1:22" x14ac:dyDescent="0.25">
      <c r="A107" s="62" t="s">
        <v>166</v>
      </c>
      <c r="B107" t="s">
        <v>310</v>
      </c>
      <c r="C107" s="4">
        <v>1172</v>
      </c>
      <c r="F107" t="s">
        <v>166</v>
      </c>
      <c r="G107" t="s">
        <v>330</v>
      </c>
      <c r="H107">
        <v>544</v>
      </c>
      <c r="M107" s="63"/>
      <c r="P107" s="62" t="s">
        <v>166</v>
      </c>
      <c r="Q107" t="s">
        <v>342</v>
      </c>
      <c r="R107" s="4">
        <v>81265</v>
      </c>
      <c r="S107" s="4"/>
      <c r="V107" s="63"/>
    </row>
    <row r="108" spans="1:22" x14ac:dyDescent="0.25">
      <c r="A108" s="62" t="s">
        <v>166</v>
      </c>
      <c r="B108" t="s">
        <v>302</v>
      </c>
      <c r="C108">
        <v>887</v>
      </c>
      <c r="F108" t="s">
        <v>166</v>
      </c>
      <c r="G108" t="s">
        <v>338</v>
      </c>
      <c r="H108">
        <v>421</v>
      </c>
      <c r="M108" s="63"/>
      <c r="P108" s="62" t="s">
        <v>166</v>
      </c>
      <c r="Q108" t="s">
        <v>308</v>
      </c>
      <c r="R108" s="4">
        <v>70737</v>
      </c>
      <c r="S108" s="4"/>
      <c r="V108" s="63"/>
    </row>
    <row r="109" spans="1:22" x14ac:dyDescent="0.25">
      <c r="A109" s="62" t="s">
        <v>166</v>
      </c>
      <c r="B109" t="s">
        <v>322</v>
      </c>
      <c r="C109">
        <v>826</v>
      </c>
      <c r="F109" t="s">
        <v>166</v>
      </c>
      <c r="G109" t="s">
        <v>342</v>
      </c>
      <c r="H109">
        <v>354</v>
      </c>
      <c r="M109" s="63"/>
      <c r="P109" s="62" t="s">
        <v>166</v>
      </c>
      <c r="Q109" t="s">
        <v>318</v>
      </c>
      <c r="R109" s="4">
        <v>69205</v>
      </c>
      <c r="S109" s="4"/>
      <c r="V109" s="63"/>
    </row>
    <row r="110" spans="1:22" x14ac:dyDescent="0.25">
      <c r="A110" s="62" t="s">
        <v>166</v>
      </c>
      <c r="B110" t="s">
        <v>336</v>
      </c>
      <c r="C110">
        <v>741</v>
      </c>
      <c r="F110" t="s">
        <v>166</v>
      </c>
      <c r="G110" t="s">
        <v>318</v>
      </c>
      <c r="H110">
        <v>338</v>
      </c>
      <c r="M110" s="63"/>
      <c r="P110" s="62" t="s">
        <v>166</v>
      </c>
      <c r="Q110" t="s">
        <v>338</v>
      </c>
      <c r="R110" s="4">
        <v>56348</v>
      </c>
      <c r="S110" s="4"/>
      <c r="V110" s="63"/>
    </row>
    <row r="111" spans="1:22" x14ac:dyDescent="0.25">
      <c r="A111" s="62" t="s">
        <v>166</v>
      </c>
      <c r="B111" t="s">
        <v>350</v>
      </c>
      <c r="C111">
        <v>648</v>
      </c>
      <c r="F111" t="s">
        <v>166</v>
      </c>
      <c r="G111" t="s">
        <v>358</v>
      </c>
      <c r="H111">
        <v>325</v>
      </c>
      <c r="M111" s="63"/>
      <c r="P111" s="62" t="s">
        <v>166</v>
      </c>
      <c r="Q111" t="s">
        <v>360</v>
      </c>
      <c r="R111" s="4">
        <v>55815</v>
      </c>
      <c r="S111" s="4"/>
      <c r="V111" s="63"/>
    </row>
    <row r="112" spans="1:22" x14ac:dyDescent="0.25">
      <c r="A112" s="62" t="s">
        <v>166</v>
      </c>
      <c r="B112" t="s">
        <v>304</v>
      </c>
      <c r="C112" s="4">
        <v>587</v>
      </c>
      <c r="F112" t="s">
        <v>166</v>
      </c>
      <c r="G112" t="s">
        <v>326</v>
      </c>
      <c r="H112">
        <v>264</v>
      </c>
      <c r="M112" s="63"/>
      <c r="P112" s="62" t="s">
        <v>166</v>
      </c>
      <c r="Q112" t="s">
        <v>358</v>
      </c>
      <c r="R112" s="4">
        <v>45714</v>
      </c>
      <c r="S112" s="4"/>
      <c r="V112" s="63"/>
    </row>
    <row r="113" spans="1:22" x14ac:dyDescent="0.25">
      <c r="A113" s="62" t="s">
        <v>166</v>
      </c>
      <c r="B113" t="s">
        <v>312</v>
      </c>
      <c r="C113">
        <v>587</v>
      </c>
      <c r="F113" t="s">
        <v>166</v>
      </c>
      <c r="G113" t="s">
        <v>360</v>
      </c>
      <c r="H113">
        <v>253</v>
      </c>
      <c r="M113" s="63"/>
      <c r="P113" s="62" t="s">
        <v>166</v>
      </c>
      <c r="Q113" t="s">
        <v>340</v>
      </c>
      <c r="R113" s="4">
        <v>39934</v>
      </c>
      <c r="S113" s="4"/>
      <c r="V113" s="63"/>
    </row>
    <row r="114" spans="1:22" x14ac:dyDescent="0.25">
      <c r="A114" s="62" t="s">
        <v>166</v>
      </c>
      <c r="B114" t="s">
        <v>320</v>
      </c>
      <c r="C114">
        <v>556</v>
      </c>
      <c r="F114" t="s">
        <v>166</v>
      </c>
      <c r="G114" t="s">
        <v>344</v>
      </c>
      <c r="H114">
        <v>234</v>
      </c>
      <c r="M114" s="63"/>
      <c r="P114" s="62" t="s">
        <v>166</v>
      </c>
      <c r="Q114" t="s">
        <v>348</v>
      </c>
      <c r="R114" s="4">
        <v>36488</v>
      </c>
      <c r="S114" s="4"/>
      <c r="V114" s="63"/>
    </row>
    <row r="115" spans="1:22" x14ac:dyDescent="0.25">
      <c r="A115" s="62" t="s">
        <v>166</v>
      </c>
      <c r="B115" t="s">
        <v>308</v>
      </c>
      <c r="C115">
        <v>548</v>
      </c>
      <c r="F115" t="s">
        <v>166</v>
      </c>
      <c r="G115" t="s">
        <v>340</v>
      </c>
      <c r="H115">
        <v>230</v>
      </c>
      <c r="M115" s="63"/>
      <c r="P115" s="62" t="s">
        <v>166</v>
      </c>
      <c r="Q115" t="s">
        <v>344</v>
      </c>
      <c r="R115" s="4">
        <v>32619</v>
      </c>
      <c r="S115" s="4"/>
      <c r="V115" s="63"/>
    </row>
    <row r="116" spans="1:22" x14ac:dyDescent="0.25">
      <c r="A116" s="62" t="s">
        <v>166</v>
      </c>
      <c r="B116" t="s">
        <v>330</v>
      </c>
      <c r="C116">
        <v>544</v>
      </c>
      <c r="F116" t="s">
        <v>166</v>
      </c>
      <c r="G116" t="s">
        <v>348</v>
      </c>
      <c r="H116">
        <v>192</v>
      </c>
      <c r="M116" s="63"/>
      <c r="P116" s="62" t="s">
        <v>166</v>
      </c>
      <c r="Q116" t="s">
        <v>362</v>
      </c>
      <c r="R116" s="4">
        <v>30777</v>
      </c>
      <c r="S116" s="4"/>
      <c r="V116" s="63"/>
    </row>
    <row r="117" spans="1:22" x14ac:dyDescent="0.25">
      <c r="A117" s="62" t="s">
        <v>166</v>
      </c>
      <c r="B117" t="s">
        <v>338</v>
      </c>
      <c r="C117">
        <v>421</v>
      </c>
      <c r="F117" t="s">
        <v>166</v>
      </c>
      <c r="G117" t="s">
        <v>346</v>
      </c>
      <c r="H117">
        <v>192</v>
      </c>
      <c r="M117" s="63"/>
      <c r="P117" s="62" t="s">
        <v>166</v>
      </c>
      <c r="Q117" t="s">
        <v>334</v>
      </c>
      <c r="R117" s="4">
        <v>29254</v>
      </c>
      <c r="S117" s="4"/>
      <c r="V117" s="63"/>
    </row>
    <row r="118" spans="1:22" x14ac:dyDescent="0.25">
      <c r="A118" s="62" t="s">
        <v>166</v>
      </c>
      <c r="B118" t="s">
        <v>342</v>
      </c>
      <c r="C118">
        <v>354</v>
      </c>
      <c r="F118" t="s">
        <v>166</v>
      </c>
      <c r="G118" t="s">
        <v>352</v>
      </c>
      <c r="H118">
        <v>171</v>
      </c>
      <c r="M118" s="63"/>
      <c r="P118" s="62" t="s">
        <v>166</v>
      </c>
      <c r="Q118" t="s">
        <v>326</v>
      </c>
      <c r="R118" s="4">
        <v>28368</v>
      </c>
      <c r="S118" s="4"/>
      <c r="V118" s="63"/>
    </row>
    <row r="119" spans="1:22" x14ac:dyDescent="0.25">
      <c r="A119" s="62" t="s">
        <v>166</v>
      </c>
      <c r="B119" t="s">
        <v>318</v>
      </c>
      <c r="C119">
        <v>338</v>
      </c>
      <c r="F119" t="s">
        <v>166</v>
      </c>
      <c r="G119" t="s">
        <v>334</v>
      </c>
      <c r="H119">
        <v>168</v>
      </c>
      <c r="M119" s="63"/>
      <c r="P119" s="62" t="s">
        <v>166</v>
      </c>
      <c r="Q119" t="s">
        <v>352</v>
      </c>
      <c r="R119" s="4">
        <v>27797</v>
      </c>
      <c r="S119" s="4"/>
      <c r="V119" s="63"/>
    </row>
    <row r="120" spans="1:22" x14ac:dyDescent="0.25">
      <c r="A120" s="62" t="s">
        <v>166</v>
      </c>
      <c r="B120" t="s">
        <v>358</v>
      </c>
      <c r="C120">
        <v>325</v>
      </c>
      <c r="F120" t="s">
        <v>166</v>
      </c>
      <c r="G120" t="s">
        <v>362</v>
      </c>
      <c r="H120">
        <v>136</v>
      </c>
      <c r="M120" s="63"/>
      <c r="P120" s="62" t="s">
        <v>166</v>
      </c>
      <c r="Q120" t="s">
        <v>346</v>
      </c>
      <c r="R120" s="4">
        <v>26887</v>
      </c>
      <c r="S120" s="4"/>
      <c r="V120" s="63"/>
    </row>
    <row r="121" spans="1:22" x14ac:dyDescent="0.25">
      <c r="A121" s="62" t="s">
        <v>166</v>
      </c>
      <c r="B121" t="s">
        <v>326</v>
      </c>
      <c r="C121">
        <v>264</v>
      </c>
      <c r="F121" t="s">
        <v>166</v>
      </c>
      <c r="G121" t="s">
        <v>364</v>
      </c>
      <c r="H121">
        <v>107</v>
      </c>
      <c r="M121" s="63"/>
      <c r="P121" s="62" t="s">
        <v>166</v>
      </c>
      <c r="Q121" t="s">
        <v>364</v>
      </c>
      <c r="R121" s="4">
        <v>24186</v>
      </c>
      <c r="S121" s="4"/>
      <c r="V121" s="63"/>
    </row>
    <row r="122" spans="1:22" x14ac:dyDescent="0.25">
      <c r="A122" s="62" t="s">
        <v>166</v>
      </c>
      <c r="B122" t="s">
        <v>360</v>
      </c>
      <c r="C122">
        <v>253</v>
      </c>
      <c r="F122" t="s">
        <v>166</v>
      </c>
      <c r="G122" t="s">
        <v>356</v>
      </c>
      <c r="H122">
        <v>72</v>
      </c>
      <c r="M122" s="63"/>
      <c r="P122" s="62" t="s">
        <v>166</v>
      </c>
      <c r="Q122" t="s">
        <v>332</v>
      </c>
      <c r="R122" s="4">
        <v>20116</v>
      </c>
      <c r="S122" s="4"/>
      <c r="V122" s="63"/>
    </row>
    <row r="123" spans="1:22" x14ac:dyDescent="0.25">
      <c r="A123" s="62" t="s">
        <v>166</v>
      </c>
      <c r="B123" t="s">
        <v>344</v>
      </c>
      <c r="C123">
        <v>234</v>
      </c>
      <c r="F123" t="s">
        <v>166</v>
      </c>
      <c r="G123" t="s">
        <v>332</v>
      </c>
      <c r="H123">
        <v>66</v>
      </c>
      <c r="M123" s="63"/>
      <c r="P123" s="62" t="s">
        <v>166</v>
      </c>
      <c r="Q123" t="s">
        <v>356</v>
      </c>
      <c r="R123" s="4">
        <v>10745</v>
      </c>
      <c r="S123" s="4"/>
      <c r="V123" s="63"/>
    </row>
    <row r="124" spans="1:22" x14ac:dyDescent="0.25">
      <c r="A124" s="62" t="s">
        <v>166</v>
      </c>
      <c r="B124" t="s">
        <v>340</v>
      </c>
      <c r="C124" s="4">
        <v>230</v>
      </c>
      <c r="M124" s="63"/>
      <c r="P124" s="69"/>
      <c r="Q124" s="70"/>
      <c r="R124" s="70"/>
      <c r="S124" s="70"/>
      <c r="T124" s="70"/>
      <c r="U124" s="70"/>
      <c r="V124" s="71"/>
    </row>
    <row r="125" spans="1:22" x14ac:dyDescent="0.25">
      <c r="A125" s="62" t="s">
        <v>166</v>
      </c>
      <c r="B125" t="s">
        <v>328</v>
      </c>
      <c r="C125">
        <v>222</v>
      </c>
      <c r="M125" s="63"/>
    </row>
    <row r="126" spans="1:22" x14ac:dyDescent="0.25">
      <c r="A126" s="62" t="s">
        <v>166</v>
      </c>
      <c r="B126" t="s">
        <v>354</v>
      </c>
      <c r="C126" s="4">
        <v>221</v>
      </c>
      <c r="M126" s="63"/>
    </row>
    <row r="127" spans="1:22" x14ac:dyDescent="0.25">
      <c r="A127" s="62" t="s">
        <v>166</v>
      </c>
      <c r="B127" t="s">
        <v>348</v>
      </c>
      <c r="C127">
        <v>192</v>
      </c>
      <c r="M127" s="63"/>
    </row>
    <row r="128" spans="1:22" x14ac:dyDescent="0.25">
      <c r="A128" s="62" t="s">
        <v>166</v>
      </c>
      <c r="B128" t="s">
        <v>346</v>
      </c>
      <c r="C128">
        <v>192</v>
      </c>
      <c r="M128" s="63"/>
    </row>
    <row r="129" spans="1:13" x14ac:dyDescent="0.25">
      <c r="A129" s="62" t="s">
        <v>166</v>
      </c>
      <c r="B129" t="s">
        <v>324</v>
      </c>
      <c r="C129">
        <v>176</v>
      </c>
      <c r="M129" s="63"/>
    </row>
    <row r="130" spans="1:13" x14ac:dyDescent="0.25">
      <c r="A130" s="62" t="s">
        <v>166</v>
      </c>
      <c r="B130" t="s">
        <v>352</v>
      </c>
      <c r="C130">
        <v>171</v>
      </c>
      <c r="M130" s="63"/>
    </row>
    <row r="131" spans="1:13" x14ac:dyDescent="0.25">
      <c r="A131" s="62" t="s">
        <v>166</v>
      </c>
      <c r="B131" t="s">
        <v>334</v>
      </c>
      <c r="C131" s="4">
        <v>168</v>
      </c>
      <c r="M131" s="63"/>
    </row>
    <row r="132" spans="1:13" x14ac:dyDescent="0.25">
      <c r="A132" s="62" t="s">
        <v>166</v>
      </c>
      <c r="B132" t="s">
        <v>362</v>
      </c>
      <c r="C132" s="4">
        <v>136</v>
      </c>
      <c r="M132" s="63"/>
    </row>
    <row r="133" spans="1:13" x14ac:dyDescent="0.25">
      <c r="A133" s="62" t="s">
        <v>166</v>
      </c>
      <c r="B133" t="s">
        <v>364</v>
      </c>
      <c r="C133">
        <v>107</v>
      </c>
      <c r="M133" s="63"/>
    </row>
    <row r="134" spans="1:13" x14ac:dyDescent="0.25">
      <c r="A134" s="62" t="s">
        <v>166</v>
      </c>
      <c r="B134" t="s">
        <v>356</v>
      </c>
      <c r="C134">
        <v>72</v>
      </c>
      <c r="M134" s="63"/>
    </row>
    <row r="135" spans="1:13" x14ac:dyDescent="0.25">
      <c r="A135" s="69" t="s">
        <v>166</v>
      </c>
      <c r="B135" s="70" t="s">
        <v>332</v>
      </c>
      <c r="C135" s="70">
        <v>66</v>
      </c>
      <c r="D135" s="70"/>
      <c r="E135" s="70"/>
      <c r="F135" s="70"/>
      <c r="G135" s="70"/>
      <c r="H135" s="70"/>
      <c r="I135" s="70"/>
      <c r="J135" s="70"/>
      <c r="K135" s="70"/>
      <c r="L135" s="70"/>
      <c r="M135" s="71"/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38"/>
  <sheetViews>
    <sheetView zoomScaleSheetLayoutView="100" workbookViewId="0">
      <selection activeCell="J23" sqref="J23"/>
    </sheetView>
  </sheetViews>
  <sheetFormatPr defaultColWidth="9" defaultRowHeight="15.6" x14ac:dyDescent="0.25"/>
  <cols>
    <col min="3" max="3" width="10.59765625" customWidth="1"/>
    <col min="4" max="4" width="16.09765625" customWidth="1"/>
    <col min="5" max="5" width="12.59765625" bestFit="1" customWidth="1"/>
    <col min="6" max="6" width="10.3984375" bestFit="1" customWidth="1"/>
    <col min="7" max="8" width="11.5" bestFit="1" customWidth="1"/>
    <col min="13" max="14" width="12.59765625" bestFit="1" customWidth="1"/>
    <col min="15" max="15" width="9.3984375" bestFit="1" customWidth="1"/>
    <col min="16" max="16" width="13.69921875" bestFit="1" customWidth="1"/>
    <col min="17" max="17" width="11.5" bestFit="1" customWidth="1"/>
    <col min="259" max="259" width="10.59765625" customWidth="1"/>
    <col min="260" max="260" width="16.09765625" customWidth="1"/>
    <col min="261" max="261" width="12.59765625" bestFit="1" customWidth="1"/>
    <col min="262" max="262" width="10.3984375" bestFit="1" customWidth="1"/>
    <col min="263" max="264" width="11.5" bestFit="1" customWidth="1"/>
    <col min="269" max="270" width="12.59765625" bestFit="1" customWidth="1"/>
    <col min="271" max="271" width="9.3984375" bestFit="1" customWidth="1"/>
    <col min="272" max="272" width="13.69921875" bestFit="1" customWidth="1"/>
    <col min="273" max="273" width="11.5" bestFit="1" customWidth="1"/>
    <col min="515" max="515" width="10.59765625" customWidth="1"/>
    <col min="516" max="516" width="16.09765625" customWidth="1"/>
    <col min="517" max="517" width="12.59765625" bestFit="1" customWidth="1"/>
    <col min="518" max="518" width="10.3984375" bestFit="1" customWidth="1"/>
    <col min="519" max="520" width="11.5" bestFit="1" customWidth="1"/>
    <col min="525" max="526" width="12.59765625" bestFit="1" customWidth="1"/>
    <col min="527" max="527" width="9.3984375" bestFit="1" customWidth="1"/>
    <col min="528" max="528" width="13.69921875" bestFit="1" customWidth="1"/>
    <col min="529" max="529" width="11.5" bestFit="1" customWidth="1"/>
    <col min="771" max="771" width="10.59765625" customWidth="1"/>
    <col min="772" max="772" width="16.09765625" customWidth="1"/>
    <col min="773" max="773" width="12.59765625" bestFit="1" customWidth="1"/>
    <col min="774" max="774" width="10.3984375" bestFit="1" customWidth="1"/>
    <col min="775" max="776" width="11.5" bestFit="1" customWidth="1"/>
    <col min="781" max="782" width="12.59765625" bestFit="1" customWidth="1"/>
    <col min="783" max="783" width="9.3984375" bestFit="1" customWidth="1"/>
    <col min="784" max="784" width="13.69921875" bestFit="1" customWidth="1"/>
    <col min="785" max="785" width="11.5" bestFit="1" customWidth="1"/>
    <col min="1027" max="1027" width="10.59765625" customWidth="1"/>
    <col min="1028" max="1028" width="16.09765625" customWidth="1"/>
    <col min="1029" max="1029" width="12.59765625" bestFit="1" customWidth="1"/>
    <col min="1030" max="1030" width="10.3984375" bestFit="1" customWidth="1"/>
    <col min="1031" max="1032" width="11.5" bestFit="1" customWidth="1"/>
    <col min="1037" max="1038" width="12.59765625" bestFit="1" customWidth="1"/>
    <col min="1039" max="1039" width="9.3984375" bestFit="1" customWidth="1"/>
    <col min="1040" max="1040" width="13.69921875" bestFit="1" customWidth="1"/>
    <col min="1041" max="1041" width="11.5" bestFit="1" customWidth="1"/>
    <col min="1283" max="1283" width="10.59765625" customWidth="1"/>
    <col min="1284" max="1284" width="16.09765625" customWidth="1"/>
    <col min="1285" max="1285" width="12.59765625" bestFit="1" customWidth="1"/>
    <col min="1286" max="1286" width="10.3984375" bestFit="1" customWidth="1"/>
    <col min="1287" max="1288" width="11.5" bestFit="1" customWidth="1"/>
    <col min="1293" max="1294" width="12.59765625" bestFit="1" customWidth="1"/>
    <col min="1295" max="1295" width="9.3984375" bestFit="1" customWidth="1"/>
    <col min="1296" max="1296" width="13.69921875" bestFit="1" customWidth="1"/>
    <col min="1297" max="1297" width="11.5" bestFit="1" customWidth="1"/>
    <col min="1539" max="1539" width="10.59765625" customWidth="1"/>
    <col min="1540" max="1540" width="16.09765625" customWidth="1"/>
    <col min="1541" max="1541" width="12.59765625" bestFit="1" customWidth="1"/>
    <col min="1542" max="1542" width="10.3984375" bestFit="1" customWidth="1"/>
    <col min="1543" max="1544" width="11.5" bestFit="1" customWidth="1"/>
    <col min="1549" max="1550" width="12.59765625" bestFit="1" customWidth="1"/>
    <col min="1551" max="1551" width="9.3984375" bestFit="1" customWidth="1"/>
    <col min="1552" max="1552" width="13.69921875" bestFit="1" customWidth="1"/>
    <col min="1553" max="1553" width="11.5" bestFit="1" customWidth="1"/>
    <col min="1795" max="1795" width="10.59765625" customWidth="1"/>
    <col min="1796" max="1796" width="16.09765625" customWidth="1"/>
    <col min="1797" max="1797" width="12.59765625" bestFit="1" customWidth="1"/>
    <col min="1798" max="1798" width="10.3984375" bestFit="1" customWidth="1"/>
    <col min="1799" max="1800" width="11.5" bestFit="1" customWidth="1"/>
    <col min="1805" max="1806" width="12.59765625" bestFit="1" customWidth="1"/>
    <col min="1807" max="1807" width="9.3984375" bestFit="1" customWidth="1"/>
    <col min="1808" max="1808" width="13.69921875" bestFit="1" customWidth="1"/>
    <col min="1809" max="1809" width="11.5" bestFit="1" customWidth="1"/>
    <col min="2051" max="2051" width="10.59765625" customWidth="1"/>
    <col min="2052" max="2052" width="16.09765625" customWidth="1"/>
    <col min="2053" max="2053" width="12.59765625" bestFit="1" customWidth="1"/>
    <col min="2054" max="2054" width="10.3984375" bestFit="1" customWidth="1"/>
    <col min="2055" max="2056" width="11.5" bestFit="1" customWidth="1"/>
    <col min="2061" max="2062" width="12.59765625" bestFit="1" customWidth="1"/>
    <col min="2063" max="2063" width="9.3984375" bestFit="1" customWidth="1"/>
    <col min="2064" max="2064" width="13.69921875" bestFit="1" customWidth="1"/>
    <col min="2065" max="2065" width="11.5" bestFit="1" customWidth="1"/>
    <col min="2307" max="2307" width="10.59765625" customWidth="1"/>
    <col min="2308" max="2308" width="16.09765625" customWidth="1"/>
    <col min="2309" max="2309" width="12.59765625" bestFit="1" customWidth="1"/>
    <col min="2310" max="2310" width="10.3984375" bestFit="1" customWidth="1"/>
    <col min="2311" max="2312" width="11.5" bestFit="1" customWidth="1"/>
    <col min="2317" max="2318" width="12.59765625" bestFit="1" customWidth="1"/>
    <col min="2319" max="2319" width="9.3984375" bestFit="1" customWidth="1"/>
    <col min="2320" max="2320" width="13.69921875" bestFit="1" customWidth="1"/>
    <col min="2321" max="2321" width="11.5" bestFit="1" customWidth="1"/>
    <col min="2563" max="2563" width="10.59765625" customWidth="1"/>
    <col min="2564" max="2564" width="16.09765625" customWidth="1"/>
    <col min="2565" max="2565" width="12.59765625" bestFit="1" customWidth="1"/>
    <col min="2566" max="2566" width="10.3984375" bestFit="1" customWidth="1"/>
    <col min="2567" max="2568" width="11.5" bestFit="1" customWidth="1"/>
    <col min="2573" max="2574" width="12.59765625" bestFit="1" customWidth="1"/>
    <col min="2575" max="2575" width="9.3984375" bestFit="1" customWidth="1"/>
    <col min="2576" max="2576" width="13.69921875" bestFit="1" customWidth="1"/>
    <col min="2577" max="2577" width="11.5" bestFit="1" customWidth="1"/>
    <col min="2819" max="2819" width="10.59765625" customWidth="1"/>
    <col min="2820" max="2820" width="16.09765625" customWidth="1"/>
    <col min="2821" max="2821" width="12.59765625" bestFit="1" customWidth="1"/>
    <col min="2822" max="2822" width="10.3984375" bestFit="1" customWidth="1"/>
    <col min="2823" max="2824" width="11.5" bestFit="1" customWidth="1"/>
    <col min="2829" max="2830" width="12.59765625" bestFit="1" customWidth="1"/>
    <col min="2831" max="2831" width="9.3984375" bestFit="1" customWidth="1"/>
    <col min="2832" max="2832" width="13.69921875" bestFit="1" customWidth="1"/>
    <col min="2833" max="2833" width="11.5" bestFit="1" customWidth="1"/>
    <col min="3075" max="3075" width="10.59765625" customWidth="1"/>
    <col min="3076" max="3076" width="16.09765625" customWidth="1"/>
    <col min="3077" max="3077" width="12.59765625" bestFit="1" customWidth="1"/>
    <col min="3078" max="3078" width="10.3984375" bestFit="1" customWidth="1"/>
    <col min="3079" max="3080" width="11.5" bestFit="1" customWidth="1"/>
    <col min="3085" max="3086" width="12.59765625" bestFit="1" customWidth="1"/>
    <col min="3087" max="3087" width="9.3984375" bestFit="1" customWidth="1"/>
    <col min="3088" max="3088" width="13.69921875" bestFit="1" customWidth="1"/>
    <col min="3089" max="3089" width="11.5" bestFit="1" customWidth="1"/>
    <col min="3331" max="3331" width="10.59765625" customWidth="1"/>
    <col min="3332" max="3332" width="16.09765625" customWidth="1"/>
    <col min="3333" max="3333" width="12.59765625" bestFit="1" customWidth="1"/>
    <col min="3334" max="3334" width="10.3984375" bestFit="1" customWidth="1"/>
    <col min="3335" max="3336" width="11.5" bestFit="1" customWidth="1"/>
    <col min="3341" max="3342" width="12.59765625" bestFit="1" customWidth="1"/>
    <col min="3343" max="3343" width="9.3984375" bestFit="1" customWidth="1"/>
    <col min="3344" max="3344" width="13.69921875" bestFit="1" customWidth="1"/>
    <col min="3345" max="3345" width="11.5" bestFit="1" customWidth="1"/>
    <col min="3587" max="3587" width="10.59765625" customWidth="1"/>
    <col min="3588" max="3588" width="16.09765625" customWidth="1"/>
    <col min="3589" max="3589" width="12.59765625" bestFit="1" customWidth="1"/>
    <col min="3590" max="3590" width="10.3984375" bestFit="1" customWidth="1"/>
    <col min="3591" max="3592" width="11.5" bestFit="1" customWidth="1"/>
    <col min="3597" max="3598" width="12.59765625" bestFit="1" customWidth="1"/>
    <col min="3599" max="3599" width="9.3984375" bestFit="1" customWidth="1"/>
    <col min="3600" max="3600" width="13.69921875" bestFit="1" customWidth="1"/>
    <col min="3601" max="3601" width="11.5" bestFit="1" customWidth="1"/>
    <col min="3843" max="3843" width="10.59765625" customWidth="1"/>
    <col min="3844" max="3844" width="16.09765625" customWidth="1"/>
    <col min="3845" max="3845" width="12.59765625" bestFit="1" customWidth="1"/>
    <col min="3846" max="3846" width="10.3984375" bestFit="1" customWidth="1"/>
    <col min="3847" max="3848" width="11.5" bestFit="1" customWidth="1"/>
    <col min="3853" max="3854" width="12.59765625" bestFit="1" customWidth="1"/>
    <col min="3855" max="3855" width="9.3984375" bestFit="1" customWidth="1"/>
    <col min="3856" max="3856" width="13.69921875" bestFit="1" customWidth="1"/>
    <col min="3857" max="3857" width="11.5" bestFit="1" customWidth="1"/>
    <col min="4099" max="4099" width="10.59765625" customWidth="1"/>
    <col min="4100" max="4100" width="16.09765625" customWidth="1"/>
    <col min="4101" max="4101" width="12.59765625" bestFit="1" customWidth="1"/>
    <col min="4102" max="4102" width="10.3984375" bestFit="1" customWidth="1"/>
    <col min="4103" max="4104" width="11.5" bestFit="1" customWidth="1"/>
    <col min="4109" max="4110" width="12.59765625" bestFit="1" customWidth="1"/>
    <col min="4111" max="4111" width="9.3984375" bestFit="1" customWidth="1"/>
    <col min="4112" max="4112" width="13.69921875" bestFit="1" customWidth="1"/>
    <col min="4113" max="4113" width="11.5" bestFit="1" customWidth="1"/>
    <col min="4355" max="4355" width="10.59765625" customWidth="1"/>
    <col min="4356" max="4356" width="16.09765625" customWidth="1"/>
    <col min="4357" max="4357" width="12.59765625" bestFit="1" customWidth="1"/>
    <col min="4358" max="4358" width="10.3984375" bestFit="1" customWidth="1"/>
    <col min="4359" max="4360" width="11.5" bestFit="1" customWidth="1"/>
    <col min="4365" max="4366" width="12.59765625" bestFit="1" customWidth="1"/>
    <col min="4367" max="4367" width="9.3984375" bestFit="1" customWidth="1"/>
    <col min="4368" max="4368" width="13.69921875" bestFit="1" customWidth="1"/>
    <col min="4369" max="4369" width="11.5" bestFit="1" customWidth="1"/>
    <col min="4611" max="4611" width="10.59765625" customWidth="1"/>
    <col min="4612" max="4612" width="16.09765625" customWidth="1"/>
    <col min="4613" max="4613" width="12.59765625" bestFit="1" customWidth="1"/>
    <col min="4614" max="4614" width="10.3984375" bestFit="1" customWidth="1"/>
    <col min="4615" max="4616" width="11.5" bestFit="1" customWidth="1"/>
    <col min="4621" max="4622" width="12.59765625" bestFit="1" customWidth="1"/>
    <col min="4623" max="4623" width="9.3984375" bestFit="1" customWidth="1"/>
    <col min="4624" max="4624" width="13.69921875" bestFit="1" customWidth="1"/>
    <col min="4625" max="4625" width="11.5" bestFit="1" customWidth="1"/>
    <col min="4867" max="4867" width="10.59765625" customWidth="1"/>
    <col min="4868" max="4868" width="16.09765625" customWidth="1"/>
    <col min="4869" max="4869" width="12.59765625" bestFit="1" customWidth="1"/>
    <col min="4870" max="4870" width="10.3984375" bestFit="1" customWidth="1"/>
    <col min="4871" max="4872" width="11.5" bestFit="1" customWidth="1"/>
    <col min="4877" max="4878" width="12.59765625" bestFit="1" customWidth="1"/>
    <col min="4879" max="4879" width="9.3984375" bestFit="1" customWidth="1"/>
    <col min="4880" max="4880" width="13.69921875" bestFit="1" customWidth="1"/>
    <col min="4881" max="4881" width="11.5" bestFit="1" customWidth="1"/>
    <col min="5123" max="5123" width="10.59765625" customWidth="1"/>
    <col min="5124" max="5124" width="16.09765625" customWidth="1"/>
    <col min="5125" max="5125" width="12.59765625" bestFit="1" customWidth="1"/>
    <col min="5126" max="5126" width="10.3984375" bestFit="1" customWidth="1"/>
    <col min="5127" max="5128" width="11.5" bestFit="1" customWidth="1"/>
    <col min="5133" max="5134" width="12.59765625" bestFit="1" customWidth="1"/>
    <col min="5135" max="5135" width="9.3984375" bestFit="1" customWidth="1"/>
    <col min="5136" max="5136" width="13.69921875" bestFit="1" customWidth="1"/>
    <col min="5137" max="5137" width="11.5" bestFit="1" customWidth="1"/>
    <col min="5379" max="5379" width="10.59765625" customWidth="1"/>
    <col min="5380" max="5380" width="16.09765625" customWidth="1"/>
    <col min="5381" max="5381" width="12.59765625" bestFit="1" customWidth="1"/>
    <col min="5382" max="5382" width="10.3984375" bestFit="1" customWidth="1"/>
    <col min="5383" max="5384" width="11.5" bestFit="1" customWidth="1"/>
    <col min="5389" max="5390" width="12.59765625" bestFit="1" customWidth="1"/>
    <col min="5391" max="5391" width="9.3984375" bestFit="1" customWidth="1"/>
    <col min="5392" max="5392" width="13.69921875" bestFit="1" customWidth="1"/>
    <col min="5393" max="5393" width="11.5" bestFit="1" customWidth="1"/>
    <col min="5635" max="5635" width="10.59765625" customWidth="1"/>
    <col min="5636" max="5636" width="16.09765625" customWidth="1"/>
    <col min="5637" max="5637" width="12.59765625" bestFit="1" customWidth="1"/>
    <col min="5638" max="5638" width="10.3984375" bestFit="1" customWidth="1"/>
    <col min="5639" max="5640" width="11.5" bestFit="1" customWidth="1"/>
    <col min="5645" max="5646" width="12.59765625" bestFit="1" customWidth="1"/>
    <col min="5647" max="5647" width="9.3984375" bestFit="1" customWidth="1"/>
    <col min="5648" max="5648" width="13.69921875" bestFit="1" customWidth="1"/>
    <col min="5649" max="5649" width="11.5" bestFit="1" customWidth="1"/>
    <col min="5891" max="5891" width="10.59765625" customWidth="1"/>
    <col min="5892" max="5892" width="16.09765625" customWidth="1"/>
    <col min="5893" max="5893" width="12.59765625" bestFit="1" customWidth="1"/>
    <col min="5894" max="5894" width="10.3984375" bestFit="1" customWidth="1"/>
    <col min="5895" max="5896" width="11.5" bestFit="1" customWidth="1"/>
    <col min="5901" max="5902" width="12.59765625" bestFit="1" customWidth="1"/>
    <col min="5903" max="5903" width="9.3984375" bestFit="1" customWidth="1"/>
    <col min="5904" max="5904" width="13.69921875" bestFit="1" customWidth="1"/>
    <col min="5905" max="5905" width="11.5" bestFit="1" customWidth="1"/>
    <col min="6147" max="6147" width="10.59765625" customWidth="1"/>
    <col min="6148" max="6148" width="16.09765625" customWidth="1"/>
    <col min="6149" max="6149" width="12.59765625" bestFit="1" customWidth="1"/>
    <col min="6150" max="6150" width="10.3984375" bestFit="1" customWidth="1"/>
    <col min="6151" max="6152" width="11.5" bestFit="1" customWidth="1"/>
    <col min="6157" max="6158" width="12.59765625" bestFit="1" customWidth="1"/>
    <col min="6159" max="6159" width="9.3984375" bestFit="1" customWidth="1"/>
    <col min="6160" max="6160" width="13.69921875" bestFit="1" customWidth="1"/>
    <col min="6161" max="6161" width="11.5" bestFit="1" customWidth="1"/>
    <col min="6403" max="6403" width="10.59765625" customWidth="1"/>
    <col min="6404" max="6404" width="16.09765625" customWidth="1"/>
    <col min="6405" max="6405" width="12.59765625" bestFit="1" customWidth="1"/>
    <col min="6406" max="6406" width="10.3984375" bestFit="1" customWidth="1"/>
    <col min="6407" max="6408" width="11.5" bestFit="1" customWidth="1"/>
    <col min="6413" max="6414" width="12.59765625" bestFit="1" customWidth="1"/>
    <col min="6415" max="6415" width="9.3984375" bestFit="1" customWidth="1"/>
    <col min="6416" max="6416" width="13.69921875" bestFit="1" customWidth="1"/>
    <col min="6417" max="6417" width="11.5" bestFit="1" customWidth="1"/>
    <col min="6659" max="6659" width="10.59765625" customWidth="1"/>
    <col min="6660" max="6660" width="16.09765625" customWidth="1"/>
    <col min="6661" max="6661" width="12.59765625" bestFit="1" customWidth="1"/>
    <col min="6662" max="6662" width="10.3984375" bestFit="1" customWidth="1"/>
    <col min="6663" max="6664" width="11.5" bestFit="1" customWidth="1"/>
    <col min="6669" max="6670" width="12.59765625" bestFit="1" customWidth="1"/>
    <col min="6671" max="6671" width="9.3984375" bestFit="1" customWidth="1"/>
    <col min="6672" max="6672" width="13.69921875" bestFit="1" customWidth="1"/>
    <col min="6673" max="6673" width="11.5" bestFit="1" customWidth="1"/>
    <col min="6915" max="6915" width="10.59765625" customWidth="1"/>
    <col min="6916" max="6916" width="16.09765625" customWidth="1"/>
    <col min="6917" max="6917" width="12.59765625" bestFit="1" customWidth="1"/>
    <col min="6918" max="6918" width="10.3984375" bestFit="1" customWidth="1"/>
    <col min="6919" max="6920" width="11.5" bestFit="1" customWidth="1"/>
    <col min="6925" max="6926" width="12.59765625" bestFit="1" customWidth="1"/>
    <col min="6927" max="6927" width="9.3984375" bestFit="1" customWidth="1"/>
    <col min="6928" max="6928" width="13.69921875" bestFit="1" customWidth="1"/>
    <col min="6929" max="6929" width="11.5" bestFit="1" customWidth="1"/>
    <col min="7171" max="7171" width="10.59765625" customWidth="1"/>
    <col min="7172" max="7172" width="16.09765625" customWidth="1"/>
    <col min="7173" max="7173" width="12.59765625" bestFit="1" customWidth="1"/>
    <col min="7174" max="7174" width="10.3984375" bestFit="1" customWidth="1"/>
    <col min="7175" max="7176" width="11.5" bestFit="1" customWidth="1"/>
    <col min="7181" max="7182" width="12.59765625" bestFit="1" customWidth="1"/>
    <col min="7183" max="7183" width="9.3984375" bestFit="1" customWidth="1"/>
    <col min="7184" max="7184" width="13.69921875" bestFit="1" customWidth="1"/>
    <col min="7185" max="7185" width="11.5" bestFit="1" customWidth="1"/>
    <col min="7427" max="7427" width="10.59765625" customWidth="1"/>
    <col min="7428" max="7428" width="16.09765625" customWidth="1"/>
    <col min="7429" max="7429" width="12.59765625" bestFit="1" customWidth="1"/>
    <col min="7430" max="7430" width="10.3984375" bestFit="1" customWidth="1"/>
    <col min="7431" max="7432" width="11.5" bestFit="1" customWidth="1"/>
    <col min="7437" max="7438" width="12.59765625" bestFit="1" customWidth="1"/>
    <col min="7439" max="7439" width="9.3984375" bestFit="1" customWidth="1"/>
    <col min="7440" max="7440" width="13.69921875" bestFit="1" customWidth="1"/>
    <col min="7441" max="7441" width="11.5" bestFit="1" customWidth="1"/>
    <col min="7683" max="7683" width="10.59765625" customWidth="1"/>
    <col min="7684" max="7684" width="16.09765625" customWidth="1"/>
    <col min="7685" max="7685" width="12.59765625" bestFit="1" customWidth="1"/>
    <col min="7686" max="7686" width="10.3984375" bestFit="1" customWidth="1"/>
    <col min="7687" max="7688" width="11.5" bestFit="1" customWidth="1"/>
    <col min="7693" max="7694" width="12.59765625" bestFit="1" customWidth="1"/>
    <col min="7695" max="7695" width="9.3984375" bestFit="1" customWidth="1"/>
    <col min="7696" max="7696" width="13.69921875" bestFit="1" customWidth="1"/>
    <col min="7697" max="7697" width="11.5" bestFit="1" customWidth="1"/>
    <col min="7939" max="7939" width="10.59765625" customWidth="1"/>
    <col min="7940" max="7940" width="16.09765625" customWidth="1"/>
    <col min="7941" max="7941" width="12.59765625" bestFit="1" customWidth="1"/>
    <col min="7942" max="7942" width="10.3984375" bestFit="1" customWidth="1"/>
    <col min="7943" max="7944" width="11.5" bestFit="1" customWidth="1"/>
    <col min="7949" max="7950" width="12.59765625" bestFit="1" customWidth="1"/>
    <col min="7951" max="7951" width="9.3984375" bestFit="1" customWidth="1"/>
    <col min="7952" max="7952" width="13.69921875" bestFit="1" customWidth="1"/>
    <col min="7953" max="7953" width="11.5" bestFit="1" customWidth="1"/>
    <col min="8195" max="8195" width="10.59765625" customWidth="1"/>
    <col min="8196" max="8196" width="16.09765625" customWidth="1"/>
    <col min="8197" max="8197" width="12.59765625" bestFit="1" customWidth="1"/>
    <col min="8198" max="8198" width="10.3984375" bestFit="1" customWidth="1"/>
    <col min="8199" max="8200" width="11.5" bestFit="1" customWidth="1"/>
    <col min="8205" max="8206" width="12.59765625" bestFit="1" customWidth="1"/>
    <col min="8207" max="8207" width="9.3984375" bestFit="1" customWidth="1"/>
    <col min="8208" max="8208" width="13.69921875" bestFit="1" customWidth="1"/>
    <col min="8209" max="8209" width="11.5" bestFit="1" customWidth="1"/>
    <col min="8451" max="8451" width="10.59765625" customWidth="1"/>
    <col min="8452" max="8452" width="16.09765625" customWidth="1"/>
    <col min="8453" max="8453" width="12.59765625" bestFit="1" customWidth="1"/>
    <col min="8454" max="8454" width="10.3984375" bestFit="1" customWidth="1"/>
    <col min="8455" max="8456" width="11.5" bestFit="1" customWidth="1"/>
    <col min="8461" max="8462" width="12.59765625" bestFit="1" customWidth="1"/>
    <col min="8463" max="8463" width="9.3984375" bestFit="1" customWidth="1"/>
    <col min="8464" max="8464" width="13.69921875" bestFit="1" customWidth="1"/>
    <col min="8465" max="8465" width="11.5" bestFit="1" customWidth="1"/>
    <col min="8707" max="8707" width="10.59765625" customWidth="1"/>
    <col min="8708" max="8708" width="16.09765625" customWidth="1"/>
    <col min="8709" max="8709" width="12.59765625" bestFit="1" customWidth="1"/>
    <col min="8710" max="8710" width="10.3984375" bestFit="1" customWidth="1"/>
    <col min="8711" max="8712" width="11.5" bestFit="1" customWidth="1"/>
    <col min="8717" max="8718" width="12.59765625" bestFit="1" customWidth="1"/>
    <col min="8719" max="8719" width="9.3984375" bestFit="1" customWidth="1"/>
    <col min="8720" max="8720" width="13.69921875" bestFit="1" customWidth="1"/>
    <col min="8721" max="8721" width="11.5" bestFit="1" customWidth="1"/>
    <col min="8963" max="8963" width="10.59765625" customWidth="1"/>
    <col min="8964" max="8964" width="16.09765625" customWidth="1"/>
    <col min="8965" max="8965" width="12.59765625" bestFit="1" customWidth="1"/>
    <col min="8966" max="8966" width="10.3984375" bestFit="1" customWidth="1"/>
    <col min="8967" max="8968" width="11.5" bestFit="1" customWidth="1"/>
    <col min="8973" max="8974" width="12.59765625" bestFit="1" customWidth="1"/>
    <col min="8975" max="8975" width="9.3984375" bestFit="1" customWidth="1"/>
    <col min="8976" max="8976" width="13.69921875" bestFit="1" customWidth="1"/>
    <col min="8977" max="8977" width="11.5" bestFit="1" customWidth="1"/>
    <col min="9219" max="9219" width="10.59765625" customWidth="1"/>
    <col min="9220" max="9220" width="16.09765625" customWidth="1"/>
    <col min="9221" max="9221" width="12.59765625" bestFit="1" customWidth="1"/>
    <col min="9222" max="9222" width="10.3984375" bestFit="1" customWidth="1"/>
    <col min="9223" max="9224" width="11.5" bestFit="1" customWidth="1"/>
    <col min="9229" max="9230" width="12.59765625" bestFit="1" customWidth="1"/>
    <col min="9231" max="9231" width="9.3984375" bestFit="1" customWidth="1"/>
    <col min="9232" max="9232" width="13.69921875" bestFit="1" customWidth="1"/>
    <col min="9233" max="9233" width="11.5" bestFit="1" customWidth="1"/>
    <col min="9475" max="9475" width="10.59765625" customWidth="1"/>
    <col min="9476" max="9476" width="16.09765625" customWidth="1"/>
    <col min="9477" max="9477" width="12.59765625" bestFit="1" customWidth="1"/>
    <col min="9478" max="9478" width="10.3984375" bestFit="1" customWidth="1"/>
    <col min="9479" max="9480" width="11.5" bestFit="1" customWidth="1"/>
    <col min="9485" max="9486" width="12.59765625" bestFit="1" customWidth="1"/>
    <col min="9487" max="9487" width="9.3984375" bestFit="1" customWidth="1"/>
    <col min="9488" max="9488" width="13.69921875" bestFit="1" customWidth="1"/>
    <col min="9489" max="9489" width="11.5" bestFit="1" customWidth="1"/>
    <col min="9731" max="9731" width="10.59765625" customWidth="1"/>
    <col min="9732" max="9732" width="16.09765625" customWidth="1"/>
    <col min="9733" max="9733" width="12.59765625" bestFit="1" customWidth="1"/>
    <col min="9734" max="9734" width="10.3984375" bestFit="1" customWidth="1"/>
    <col min="9735" max="9736" width="11.5" bestFit="1" customWidth="1"/>
    <col min="9741" max="9742" width="12.59765625" bestFit="1" customWidth="1"/>
    <col min="9743" max="9743" width="9.3984375" bestFit="1" customWidth="1"/>
    <col min="9744" max="9744" width="13.69921875" bestFit="1" customWidth="1"/>
    <col min="9745" max="9745" width="11.5" bestFit="1" customWidth="1"/>
    <col min="9987" max="9987" width="10.59765625" customWidth="1"/>
    <col min="9988" max="9988" width="16.09765625" customWidth="1"/>
    <col min="9989" max="9989" width="12.59765625" bestFit="1" customWidth="1"/>
    <col min="9990" max="9990" width="10.3984375" bestFit="1" customWidth="1"/>
    <col min="9991" max="9992" width="11.5" bestFit="1" customWidth="1"/>
    <col min="9997" max="9998" width="12.59765625" bestFit="1" customWidth="1"/>
    <col min="9999" max="9999" width="9.3984375" bestFit="1" customWidth="1"/>
    <col min="10000" max="10000" width="13.69921875" bestFit="1" customWidth="1"/>
    <col min="10001" max="10001" width="11.5" bestFit="1" customWidth="1"/>
    <col min="10243" max="10243" width="10.59765625" customWidth="1"/>
    <col min="10244" max="10244" width="16.09765625" customWidth="1"/>
    <col min="10245" max="10245" width="12.59765625" bestFit="1" customWidth="1"/>
    <col min="10246" max="10246" width="10.3984375" bestFit="1" customWidth="1"/>
    <col min="10247" max="10248" width="11.5" bestFit="1" customWidth="1"/>
    <col min="10253" max="10254" width="12.59765625" bestFit="1" customWidth="1"/>
    <col min="10255" max="10255" width="9.3984375" bestFit="1" customWidth="1"/>
    <col min="10256" max="10256" width="13.69921875" bestFit="1" customWidth="1"/>
    <col min="10257" max="10257" width="11.5" bestFit="1" customWidth="1"/>
    <col min="10499" max="10499" width="10.59765625" customWidth="1"/>
    <col min="10500" max="10500" width="16.09765625" customWidth="1"/>
    <col min="10501" max="10501" width="12.59765625" bestFit="1" customWidth="1"/>
    <col min="10502" max="10502" width="10.3984375" bestFit="1" customWidth="1"/>
    <col min="10503" max="10504" width="11.5" bestFit="1" customWidth="1"/>
    <col min="10509" max="10510" width="12.59765625" bestFit="1" customWidth="1"/>
    <col min="10511" max="10511" width="9.3984375" bestFit="1" customWidth="1"/>
    <col min="10512" max="10512" width="13.69921875" bestFit="1" customWidth="1"/>
    <col min="10513" max="10513" width="11.5" bestFit="1" customWidth="1"/>
    <col min="10755" max="10755" width="10.59765625" customWidth="1"/>
    <col min="10756" max="10756" width="16.09765625" customWidth="1"/>
    <col min="10757" max="10757" width="12.59765625" bestFit="1" customWidth="1"/>
    <col min="10758" max="10758" width="10.3984375" bestFit="1" customWidth="1"/>
    <col min="10759" max="10760" width="11.5" bestFit="1" customWidth="1"/>
    <col min="10765" max="10766" width="12.59765625" bestFit="1" customWidth="1"/>
    <col min="10767" max="10767" width="9.3984375" bestFit="1" customWidth="1"/>
    <col min="10768" max="10768" width="13.69921875" bestFit="1" customWidth="1"/>
    <col min="10769" max="10769" width="11.5" bestFit="1" customWidth="1"/>
    <col min="11011" max="11011" width="10.59765625" customWidth="1"/>
    <col min="11012" max="11012" width="16.09765625" customWidth="1"/>
    <col min="11013" max="11013" width="12.59765625" bestFit="1" customWidth="1"/>
    <col min="11014" max="11014" width="10.3984375" bestFit="1" customWidth="1"/>
    <col min="11015" max="11016" width="11.5" bestFit="1" customWidth="1"/>
    <col min="11021" max="11022" width="12.59765625" bestFit="1" customWidth="1"/>
    <col min="11023" max="11023" width="9.3984375" bestFit="1" customWidth="1"/>
    <col min="11024" max="11024" width="13.69921875" bestFit="1" customWidth="1"/>
    <col min="11025" max="11025" width="11.5" bestFit="1" customWidth="1"/>
    <col min="11267" max="11267" width="10.59765625" customWidth="1"/>
    <col min="11268" max="11268" width="16.09765625" customWidth="1"/>
    <col min="11269" max="11269" width="12.59765625" bestFit="1" customWidth="1"/>
    <col min="11270" max="11270" width="10.3984375" bestFit="1" customWidth="1"/>
    <col min="11271" max="11272" width="11.5" bestFit="1" customWidth="1"/>
    <col min="11277" max="11278" width="12.59765625" bestFit="1" customWidth="1"/>
    <col min="11279" max="11279" width="9.3984375" bestFit="1" customWidth="1"/>
    <col min="11280" max="11280" width="13.69921875" bestFit="1" customWidth="1"/>
    <col min="11281" max="11281" width="11.5" bestFit="1" customWidth="1"/>
    <col min="11523" max="11523" width="10.59765625" customWidth="1"/>
    <col min="11524" max="11524" width="16.09765625" customWidth="1"/>
    <col min="11525" max="11525" width="12.59765625" bestFit="1" customWidth="1"/>
    <col min="11526" max="11526" width="10.3984375" bestFit="1" customWidth="1"/>
    <col min="11527" max="11528" width="11.5" bestFit="1" customWidth="1"/>
    <col min="11533" max="11534" width="12.59765625" bestFit="1" customWidth="1"/>
    <col min="11535" max="11535" width="9.3984375" bestFit="1" customWidth="1"/>
    <col min="11536" max="11536" width="13.69921875" bestFit="1" customWidth="1"/>
    <col min="11537" max="11537" width="11.5" bestFit="1" customWidth="1"/>
    <col min="11779" max="11779" width="10.59765625" customWidth="1"/>
    <col min="11780" max="11780" width="16.09765625" customWidth="1"/>
    <col min="11781" max="11781" width="12.59765625" bestFit="1" customWidth="1"/>
    <col min="11782" max="11782" width="10.3984375" bestFit="1" customWidth="1"/>
    <col min="11783" max="11784" width="11.5" bestFit="1" customWidth="1"/>
    <col min="11789" max="11790" width="12.59765625" bestFit="1" customWidth="1"/>
    <col min="11791" max="11791" width="9.3984375" bestFit="1" customWidth="1"/>
    <col min="11792" max="11792" width="13.69921875" bestFit="1" customWidth="1"/>
    <col min="11793" max="11793" width="11.5" bestFit="1" customWidth="1"/>
    <col min="12035" max="12035" width="10.59765625" customWidth="1"/>
    <col min="12036" max="12036" width="16.09765625" customWidth="1"/>
    <col min="12037" max="12037" width="12.59765625" bestFit="1" customWidth="1"/>
    <col min="12038" max="12038" width="10.3984375" bestFit="1" customWidth="1"/>
    <col min="12039" max="12040" width="11.5" bestFit="1" customWidth="1"/>
    <col min="12045" max="12046" width="12.59765625" bestFit="1" customWidth="1"/>
    <col min="12047" max="12047" width="9.3984375" bestFit="1" customWidth="1"/>
    <col min="12048" max="12048" width="13.69921875" bestFit="1" customWidth="1"/>
    <col min="12049" max="12049" width="11.5" bestFit="1" customWidth="1"/>
    <col min="12291" max="12291" width="10.59765625" customWidth="1"/>
    <col min="12292" max="12292" width="16.09765625" customWidth="1"/>
    <col min="12293" max="12293" width="12.59765625" bestFit="1" customWidth="1"/>
    <col min="12294" max="12294" width="10.3984375" bestFit="1" customWidth="1"/>
    <col min="12295" max="12296" width="11.5" bestFit="1" customWidth="1"/>
    <col min="12301" max="12302" width="12.59765625" bestFit="1" customWidth="1"/>
    <col min="12303" max="12303" width="9.3984375" bestFit="1" customWidth="1"/>
    <col min="12304" max="12304" width="13.69921875" bestFit="1" customWidth="1"/>
    <col min="12305" max="12305" width="11.5" bestFit="1" customWidth="1"/>
    <col min="12547" max="12547" width="10.59765625" customWidth="1"/>
    <col min="12548" max="12548" width="16.09765625" customWidth="1"/>
    <col min="12549" max="12549" width="12.59765625" bestFit="1" customWidth="1"/>
    <col min="12550" max="12550" width="10.3984375" bestFit="1" customWidth="1"/>
    <col min="12551" max="12552" width="11.5" bestFit="1" customWidth="1"/>
    <col min="12557" max="12558" width="12.59765625" bestFit="1" customWidth="1"/>
    <col min="12559" max="12559" width="9.3984375" bestFit="1" customWidth="1"/>
    <col min="12560" max="12560" width="13.69921875" bestFit="1" customWidth="1"/>
    <col min="12561" max="12561" width="11.5" bestFit="1" customWidth="1"/>
    <col min="12803" max="12803" width="10.59765625" customWidth="1"/>
    <col min="12804" max="12804" width="16.09765625" customWidth="1"/>
    <col min="12805" max="12805" width="12.59765625" bestFit="1" customWidth="1"/>
    <col min="12806" max="12806" width="10.3984375" bestFit="1" customWidth="1"/>
    <col min="12807" max="12808" width="11.5" bestFit="1" customWidth="1"/>
    <col min="12813" max="12814" width="12.59765625" bestFit="1" customWidth="1"/>
    <col min="12815" max="12815" width="9.3984375" bestFit="1" customWidth="1"/>
    <col min="12816" max="12816" width="13.69921875" bestFit="1" customWidth="1"/>
    <col min="12817" max="12817" width="11.5" bestFit="1" customWidth="1"/>
    <col min="13059" max="13059" width="10.59765625" customWidth="1"/>
    <col min="13060" max="13060" width="16.09765625" customWidth="1"/>
    <col min="13061" max="13061" width="12.59765625" bestFit="1" customWidth="1"/>
    <col min="13062" max="13062" width="10.3984375" bestFit="1" customWidth="1"/>
    <col min="13063" max="13064" width="11.5" bestFit="1" customWidth="1"/>
    <col min="13069" max="13070" width="12.59765625" bestFit="1" customWidth="1"/>
    <col min="13071" max="13071" width="9.3984375" bestFit="1" customWidth="1"/>
    <col min="13072" max="13072" width="13.69921875" bestFit="1" customWidth="1"/>
    <col min="13073" max="13073" width="11.5" bestFit="1" customWidth="1"/>
    <col min="13315" max="13315" width="10.59765625" customWidth="1"/>
    <col min="13316" max="13316" width="16.09765625" customWidth="1"/>
    <col min="13317" max="13317" width="12.59765625" bestFit="1" customWidth="1"/>
    <col min="13318" max="13318" width="10.3984375" bestFit="1" customWidth="1"/>
    <col min="13319" max="13320" width="11.5" bestFit="1" customWidth="1"/>
    <col min="13325" max="13326" width="12.59765625" bestFit="1" customWidth="1"/>
    <col min="13327" max="13327" width="9.3984375" bestFit="1" customWidth="1"/>
    <col min="13328" max="13328" width="13.69921875" bestFit="1" customWidth="1"/>
    <col min="13329" max="13329" width="11.5" bestFit="1" customWidth="1"/>
    <col min="13571" max="13571" width="10.59765625" customWidth="1"/>
    <col min="13572" max="13572" width="16.09765625" customWidth="1"/>
    <col min="13573" max="13573" width="12.59765625" bestFit="1" customWidth="1"/>
    <col min="13574" max="13574" width="10.3984375" bestFit="1" customWidth="1"/>
    <col min="13575" max="13576" width="11.5" bestFit="1" customWidth="1"/>
    <col min="13581" max="13582" width="12.59765625" bestFit="1" customWidth="1"/>
    <col min="13583" max="13583" width="9.3984375" bestFit="1" customWidth="1"/>
    <col min="13584" max="13584" width="13.69921875" bestFit="1" customWidth="1"/>
    <col min="13585" max="13585" width="11.5" bestFit="1" customWidth="1"/>
    <col min="13827" max="13827" width="10.59765625" customWidth="1"/>
    <col min="13828" max="13828" width="16.09765625" customWidth="1"/>
    <col min="13829" max="13829" width="12.59765625" bestFit="1" customWidth="1"/>
    <col min="13830" max="13830" width="10.3984375" bestFit="1" customWidth="1"/>
    <col min="13831" max="13832" width="11.5" bestFit="1" customWidth="1"/>
    <col min="13837" max="13838" width="12.59765625" bestFit="1" customWidth="1"/>
    <col min="13839" max="13839" width="9.3984375" bestFit="1" customWidth="1"/>
    <col min="13840" max="13840" width="13.69921875" bestFit="1" customWidth="1"/>
    <col min="13841" max="13841" width="11.5" bestFit="1" customWidth="1"/>
    <col min="14083" max="14083" width="10.59765625" customWidth="1"/>
    <col min="14084" max="14084" width="16.09765625" customWidth="1"/>
    <col min="14085" max="14085" width="12.59765625" bestFit="1" customWidth="1"/>
    <col min="14086" max="14086" width="10.3984375" bestFit="1" customWidth="1"/>
    <col min="14087" max="14088" width="11.5" bestFit="1" customWidth="1"/>
    <col min="14093" max="14094" width="12.59765625" bestFit="1" customWidth="1"/>
    <col min="14095" max="14095" width="9.3984375" bestFit="1" customWidth="1"/>
    <col min="14096" max="14096" width="13.69921875" bestFit="1" customWidth="1"/>
    <col min="14097" max="14097" width="11.5" bestFit="1" customWidth="1"/>
    <col min="14339" max="14339" width="10.59765625" customWidth="1"/>
    <col min="14340" max="14340" width="16.09765625" customWidth="1"/>
    <col min="14341" max="14341" width="12.59765625" bestFit="1" customWidth="1"/>
    <col min="14342" max="14342" width="10.3984375" bestFit="1" customWidth="1"/>
    <col min="14343" max="14344" width="11.5" bestFit="1" customWidth="1"/>
    <col min="14349" max="14350" width="12.59765625" bestFit="1" customWidth="1"/>
    <col min="14351" max="14351" width="9.3984375" bestFit="1" customWidth="1"/>
    <col min="14352" max="14352" width="13.69921875" bestFit="1" customWidth="1"/>
    <col min="14353" max="14353" width="11.5" bestFit="1" customWidth="1"/>
    <col min="14595" max="14595" width="10.59765625" customWidth="1"/>
    <col min="14596" max="14596" width="16.09765625" customWidth="1"/>
    <col min="14597" max="14597" width="12.59765625" bestFit="1" customWidth="1"/>
    <col min="14598" max="14598" width="10.3984375" bestFit="1" customWidth="1"/>
    <col min="14599" max="14600" width="11.5" bestFit="1" customWidth="1"/>
    <col min="14605" max="14606" width="12.59765625" bestFit="1" customWidth="1"/>
    <col min="14607" max="14607" width="9.3984375" bestFit="1" customWidth="1"/>
    <col min="14608" max="14608" width="13.69921875" bestFit="1" customWidth="1"/>
    <col min="14609" max="14609" width="11.5" bestFit="1" customWidth="1"/>
    <col min="14851" max="14851" width="10.59765625" customWidth="1"/>
    <col min="14852" max="14852" width="16.09765625" customWidth="1"/>
    <col min="14853" max="14853" width="12.59765625" bestFit="1" customWidth="1"/>
    <col min="14854" max="14854" width="10.3984375" bestFit="1" customWidth="1"/>
    <col min="14855" max="14856" width="11.5" bestFit="1" customWidth="1"/>
    <col min="14861" max="14862" width="12.59765625" bestFit="1" customWidth="1"/>
    <col min="14863" max="14863" width="9.3984375" bestFit="1" customWidth="1"/>
    <col min="14864" max="14864" width="13.69921875" bestFit="1" customWidth="1"/>
    <col min="14865" max="14865" width="11.5" bestFit="1" customWidth="1"/>
    <col min="15107" max="15107" width="10.59765625" customWidth="1"/>
    <col min="15108" max="15108" width="16.09765625" customWidth="1"/>
    <col min="15109" max="15109" width="12.59765625" bestFit="1" customWidth="1"/>
    <col min="15110" max="15110" width="10.3984375" bestFit="1" customWidth="1"/>
    <col min="15111" max="15112" width="11.5" bestFit="1" customWidth="1"/>
    <col min="15117" max="15118" width="12.59765625" bestFit="1" customWidth="1"/>
    <col min="15119" max="15119" width="9.3984375" bestFit="1" customWidth="1"/>
    <col min="15120" max="15120" width="13.69921875" bestFit="1" customWidth="1"/>
    <col min="15121" max="15121" width="11.5" bestFit="1" customWidth="1"/>
    <col min="15363" max="15363" width="10.59765625" customWidth="1"/>
    <col min="15364" max="15364" width="16.09765625" customWidth="1"/>
    <col min="15365" max="15365" width="12.59765625" bestFit="1" customWidth="1"/>
    <col min="15366" max="15366" width="10.3984375" bestFit="1" customWidth="1"/>
    <col min="15367" max="15368" width="11.5" bestFit="1" customWidth="1"/>
    <col min="15373" max="15374" width="12.59765625" bestFit="1" customWidth="1"/>
    <col min="15375" max="15375" width="9.3984375" bestFit="1" customWidth="1"/>
    <col min="15376" max="15376" width="13.69921875" bestFit="1" customWidth="1"/>
    <col min="15377" max="15377" width="11.5" bestFit="1" customWidth="1"/>
    <col min="15619" max="15619" width="10.59765625" customWidth="1"/>
    <col min="15620" max="15620" width="16.09765625" customWidth="1"/>
    <col min="15621" max="15621" width="12.59765625" bestFit="1" customWidth="1"/>
    <col min="15622" max="15622" width="10.3984375" bestFit="1" customWidth="1"/>
    <col min="15623" max="15624" width="11.5" bestFit="1" customWidth="1"/>
    <col min="15629" max="15630" width="12.59765625" bestFit="1" customWidth="1"/>
    <col min="15631" max="15631" width="9.3984375" bestFit="1" customWidth="1"/>
    <col min="15632" max="15632" width="13.69921875" bestFit="1" customWidth="1"/>
    <col min="15633" max="15633" width="11.5" bestFit="1" customWidth="1"/>
    <col min="15875" max="15875" width="10.59765625" customWidth="1"/>
    <col min="15876" max="15876" width="16.09765625" customWidth="1"/>
    <col min="15877" max="15877" width="12.59765625" bestFit="1" customWidth="1"/>
    <col min="15878" max="15878" width="10.3984375" bestFit="1" customWidth="1"/>
    <col min="15879" max="15880" width="11.5" bestFit="1" customWidth="1"/>
    <col min="15885" max="15886" width="12.59765625" bestFit="1" customWidth="1"/>
    <col min="15887" max="15887" width="9.3984375" bestFit="1" customWidth="1"/>
    <col min="15888" max="15888" width="13.69921875" bestFit="1" customWidth="1"/>
    <col min="15889" max="15889" width="11.5" bestFit="1" customWidth="1"/>
    <col min="16131" max="16131" width="10.59765625" customWidth="1"/>
    <col min="16132" max="16132" width="16.09765625" customWidth="1"/>
    <col min="16133" max="16133" width="12.59765625" bestFit="1" customWidth="1"/>
    <col min="16134" max="16134" width="10.3984375" bestFit="1" customWidth="1"/>
    <col min="16135" max="16136" width="11.5" bestFit="1" customWidth="1"/>
    <col min="16141" max="16142" width="12.59765625" bestFit="1" customWidth="1"/>
    <col min="16143" max="16143" width="9.3984375" bestFit="1" customWidth="1"/>
    <col min="16144" max="16144" width="13.69921875" bestFit="1" customWidth="1"/>
    <col min="16145" max="16145" width="11.5" bestFit="1" customWidth="1"/>
  </cols>
  <sheetData>
    <row r="1" spans="1:17" x14ac:dyDescent="0.25">
      <c r="A1" t="s">
        <v>134</v>
      </c>
    </row>
    <row r="2" spans="1:17" x14ac:dyDescent="0.25">
      <c r="A2" t="s">
        <v>135</v>
      </c>
    </row>
    <row r="6" spans="1:17" x14ac:dyDescent="0.25">
      <c r="A6" t="s">
        <v>168</v>
      </c>
      <c r="B6" t="s">
        <v>169</v>
      </c>
      <c r="C6" t="s">
        <v>137</v>
      </c>
      <c r="D6" t="s">
        <v>138</v>
      </c>
      <c r="E6" t="s">
        <v>139</v>
      </c>
      <c r="F6" t="s">
        <v>170</v>
      </c>
      <c r="G6" t="s">
        <v>171</v>
      </c>
      <c r="H6" t="s">
        <v>172</v>
      </c>
      <c r="K6" t="s">
        <v>169</v>
      </c>
      <c r="L6" t="s">
        <v>137</v>
      </c>
      <c r="M6" t="s">
        <v>138</v>
      </c>
      <c r="N6" t="s">
        <v>139</v>
      </c>
      <c r="O6" t="s">
        <v>170</v>
      </c>
      <c r="P6" t="s">
        <v>171</v>
      </c>
      <c r="Q6" t="s">
        <v>172</v>
      </c>
    </row>
    <row r="7" spans="1:17" x14ac:dyDescent="0.25">
      <c r="A7" s="3" t="s">
        <v>240</v>
      </c>
      <c r="B7" s="3" t="s">
        <v>174</v>
      </c>
      <c r="C7">
        <v>252</v>
      </c>
      <c r="D7">
        <v>252.685</v>
      </c>
      <c r="E7">
        <v>997</v>
      </c>
      <c r="F7">
        <v>3.9563489999999999</v>
      </c>
      <c r="G7" s="5">
        <v>63676.62</v>
      </c>
      <c r="H7" s="5">
        <v>24543.860100000002</v>
      </c>
      <c r="K7" s="3" t="s">
        <v>174</v>
      </c>
      <c r="L7">
        <v>357</v>
      </c>
      <c r="M7">
        <v>267.54700280112002</v>
      </c>
      <c r="N7" s="4">
        <v>1444</v>
      </c>
      <c r="O7">
        <v>4.0448170000000001</v>
      </c>
      <c r="P7" s="5">
        <v>95514.28</v>
      </c>
      <c r="Q7" s="5">
        <v>32484.116399999999</v>
      </c>
    </row>
    <row r="8" spans="1:17" x14ac:dyDescent="0.25">
      <c r="A8" s="3" t="s">
        <v>240</v>
      </c>
      <c r="B8" s="3" t="s">
        <v>175</v>
      </c>
      <c r="C8">
        <v>350</v>
      </c>
      <c r="D8">
        <v>323.33265714285699</v>
      </c>
      <c r="E8" s="4">
        <v>1440</v>
      </c>
      <c r="F8">
        <v>4.1142849999999997</v>
      </c>
      <c r="G8" s="5">
        <v>113166.43</v>
      </c>
      <c r="H8" s="5">
        <v>39848.381000000001</v>
      </c>
      <c r="K8" s="3" t="s">
        <v>175</v>
      </c>
      <c r="L8">
        <v>512</v>
      </c>
      <c r="M8">
        <v>299.29873046875002</v>
      </c>
      <c r="N8" s="4">
        <v>1965</v>
      </c>
      <c r="O8">
        <v>3.8378899999999998</v>
      </c>
      <c r="P8" s="5">
        <v>153240.95000000001</v>
      </c>
      <c r="Q8" s="5">
        <v>54903.292200000004</v>
      </c>
    </row>
    <row r="9" spans="1:17" x14ac:dyDescent="0.25">
      <c r="A9" s="3" t="s">
        <v>240</v>
      </c>
      <c r="B9" s="3" t="s">
        <v>176</v>
      </c>
      <c r="C9">
        <v>380</v>
      </c>
      <c r="D9">
        <v>255.11423684210499</v>
      </c>
      <c r="E9" s="4">
        <v>1445</v>
      </c>
      <c r="F9">
        <v>3.8026309999999999</v>
      </c>
      <c r="G9" s="5">
        <v>96943.41</v>
      </c>
      <c r="H9" s="5">
        <v>35361.153100000003</v>
      </c>
      <c r="K9" s="3" t="s">
        <v>176</v>
      </c>
      <c r="L9">
        <v>533</v>
      </c>
      <c r="M9">
        <v>278.81829268292603</v>
      </c>
      <c r="N9" s="4">
        <v>2139</v>
      </c>
      <c r="O9">
        <v>4.0131329999999998</v>
      </c>
      <c r="P9" s="5">
        <v>148610.15</v>
      </c>
      <c r="Q9" s="5">
        <v>52358.780400000003</v>
      </c>
    </row>
    <row r="10" spans="1:17" x14ac:dyDescent="0.25">
      <c r="A10" s="3" t="s">
        <v>240</v>
      </c>
      <c r="B10" s="3" t="s">
        <v>177</v>
      </c>
      <c r="C10">
        <v>483</v>
      </c>
      <c r="D10">
        <v>356.69269151138701</v>
      </c>
      <c r="E10" s="4">
        <v>1963</v>
      </c>
      <c r="F10">
        <v>4.0641819999999997</v>
      </c>
      <c r="G10" s="5">
        <v>172282.57</v>
      </c>
      <c r="H10" s="5">
        <v>57198.861499999999</v>
      </c>
      <c r="K10" s="3" t="s">
        <v>177</v>
      </c>
      <c r="L10">
        <v>678</v>
      </c>
      <c r="M10">
        <v>356.63646017699102</v>
      </c>
      <c r="N10" s="4">
        <v>2545</v>
      </c>
      <c r="O10">
        <v>3.7536870000000002</v>
      </c>
      <c r="P10" s="5">
        <v>241799.52</v>
      </c>
      <c r="Q10" s="5">
        <v>74059.335999999996</v>
      </c>
    </row>
    <row r="11" spans="1:17" x14ac:dyDescent="0.25">
      <c r="A11" s="3" t="s">
        <v>240</v>
      </c>
      <c r="B11" s="3" t="s">
        <v>178</v>
      </c>
      <c r="C11">
        <v>559</v>
      </c>
      <c r="D11">
        <v>350.07985688729798</v>
      </c>
      <c r="E11" s="4">
        <v>2173</v>
      </c>
      <c r="F11">
        <v>3.8872979999999999</v>
      </c>
      <c r="G11" s="5">
        <v>195694.64</v>
      </c>
      <c r="H11" s="5">
        <v>76280.710699999996</v>
      </c>
      <c r="K11" s="3" t="s">
        <v>178</v>
      </c>
      <c r="L11">
        <v>774</v>
      </c>
      <c r="M11">
        <v>368.50334625322898</v>
      </c>
      <c r="N11" s="4">
        <v>3053</v>
      </c>
      <c r="O11">
        <v>3.9444439999999998</v>
      </c>
      <c r="P11" s="5">
        <v>285221.59000000003</v>
      </c>
      <c r="Q11" s="5">
        <v>105502.9647</v>
      </c>
    </row>
    <row r="12" spans="1:17" x14ac:dyDescent="0.25">
      <c r="A12" s="3" t="s">
        <v>240</v>
      </c>
      <c r="B12" s="3" t="s">
        <v>179</v>
      </c>
      <c r="C12">
        <v>552</v>
      </c>
      <c r="D12">
        <v>344.19172101449197</v>
      </c>
      <c r="E12" s="4">
        <v>2210</v>
      </c>
      <c r="F12">
        <v>4.0036230000000002</v>
      </c>
      <c r="G12" s="5">
        <v>189993.83</v>
      </c>
      <c r="H12" s="5">
        <v>73393.484700000001</v>
      </c>
      <c r="K12" s="3" t="s">
        <v>179</v>
      </c>
      <c r="L12">
        <v>796</v>
      </c>
      <c r="M12">
        <v>329.745012562814</v>
      </c>
      <c r="N12" s="4">
        <v>2932</v>
      </c>
      <c r="O12">
        <v>3.6834169999999999</v>
      </c>
      <c r="P12" s="5">
        <v>262477.03000000003</v>
      </c>
      <c r="Q12" s="5">
        <v>94890.799400000004</v>
      </c>
    </row>
    <row r="13" spans="1:17" x14ac:dyDescent="0.25">
      <c r="A13" s="3" t="s">
        <v>240</v>
      </c>
      <c r="B13" s="3" t="s">
        <v>180</v>
      </c>
      <c r="C13">
        <v>788</v>
      </c>
      <c r="D13">
        <v>393.54774111675101</v>
      </c>
      <c r="E13" s="4">
        <v>3230</v>
      </c>
      <c r="F13">
        <v>4.0989839999999997</v>
      </c>
      <c r="G13" s="5">
        <v>310115.62</v>
      </c>
      <c r="H13" s="5">
        <v>122319.6814</v>
      </c>
      <c r="K13" s="3" t="s">
        <v>180</v>
      </c>
      <c r="L13" s="4">
        <v>1091</v>
      </c>
      <c r="M13">
        <v>386.475701191567</v>
      </c>
      <c r="N13" s="4">
        <v>4351</v>
      </c>
      <c r="O13">
        <v>3.9880840000000002</v>
      </c>
      <c r="P13" s="5">
        <v>421644.99</v>
      </c>
      <c r="Q13" s="5">
        <v>164613.5816</v>
      </c>
    </row>
    <row r="14" spans="1:17" x14ac:dyDescent="0.25">
      <c r="A14" s="3" t="s">
        <v>240</v>
      </c>
      <c r="B14" s="3" t="s">
        <v>181</v>
      </c>
      <c r="C14">
        <v>944</v>
      </c>
      <c r="D14">
        <v>387.52683262711798</v>
      </c>
      <c r="E14" s="4">
        <v>4065</v>
      </c>
      <c r="F14">
        <v>4.3061439999999997</v>
      </c>
      <c r="G14" s="5">
        <v>365825.33</v>
      </c>
      <c r="H14" s="5">
        <v>142765.37210000001</v>
      </c>
      <c r="K14" s="3" t="s">
        <v>181</v>
      </c>
      <c r="L14" s="4">
        <v>1355</v>
      </c>
      <c r="M14">
        <v>381.52140959409502</v>
      </c>
      <c r="N14" s="4">
        <v>5624</v>
      </c>
      <c r="O14">
        <v>4.1505530000000004</v>
      </c>
      <c r="P14" s="5">
        <v>516961.51</v>
      </c>
      <c r="Q14" s="5">
        <v>195651.7782</v>
      </c>
    </row>
    <row r="15" spans="1:17" x14ac:dyDescent="0.25">
      <c r="A15" s="3" t="s">
        <v>240</v>
      </c>
      <c r="B15" s="3" t="s">
        <v>182</v>
      </c>
      <c r="C15" s="4">
        <v>1257</v>
      </c>
      <c r="D15">
        <v>414.37260143198</v>
      </c>
      <c r="E15" s="4">
        <v>5746</v>
      </c>
      <c r="F15">
        <v>4.5712010000000003</v>
      </c>
      <c r="G15" s="5">
        <v>520866.36</v>
      </c>
      <c r="H15" s="5">
        <v>198425.96170000001</v>
      </c>
      <c r="K15" s="3" t="s">
        <v>182</v>
      </c>
      <c r="L15" s="4">
        <v>1806</v>
      </c>
      <c r="M15">
        <v>404.76479512735301</v>
      </c>
      <c r="N15" s="4">
        <v>7981</v>
      </c>
      <c r="O15">
        <v>4.4191580000000004</v>
      </c>
      <c r="P15" s="5">
        <v>731005.22</v>
      </c>
      <c r="Q15" s="5">
        <v>276166.69410000002</v>
      </c>
    </row>
    <row r="16" spans="1:17" x14ac:dyDescent="0.25">
      <c r="A16" s="3" t="s">
        <v>240</v>
      </c>
      <c r="B16" s="3" t="s">
        <v>183</v>
      </c>
      <c r="C16" s="4">
        <v>1632</v>
      </c>
      <c r="D16">
        <v>419.56511642156801</v>
      </c>
      <c r="E16" s="4">
        <v>7743</v>
      </c>
      <c r="F16">
        <v>4.7444850000000001</v>
      </c>
      <c r="G16" s="5">
        <v>684730.27</v>
      </c>
      <c r="H16" s="5">
        <v>263198.9755</v>
      </c>
      <c r="K16" s="3" t="s">
        <v>183</v>
      </c>
      <c r="L16" s="4">
        <v>2310</v>
      </c>
      <c r="M16">
        <v>436.75956277056201</v>
      </c>
      <c r="N16" s="4">
        <v>10911</v>
      </c>
      <c r="O16">
        <v>4.723376</v>
      </c>
      <c r="P16" s="5">
        <v>1008914.59</v>
      </c>
      <c r="Q16" s="5">
        <v>370300.00699999998</v>
      </c>
    </row>
    <row r="17" spans="1:17" x14ac:dyDescent="0.25">
      <c r="A17" s="3" t="s">
        <v>240</v>
      </c>
      <c r="B17" s="3" t="s">
        <v>184</v>
      </c>
      <c r="C17" s="4">
        <v>1607</v>
      </c>
      <c r="D17">
        <v>480.28140634723002</v>
      </c>
      <c r="E17" s="4">
        <v>8322</v>
      </c>
      <c r="F17">
        <v>5.1785930000000002</v>
      </c>
      <c r="G17" s="5">
        <v>771812.22</v>
      </c>
      <c r="H17" s="5">
        <v>276904.49859999999</v>
      </c>
      <c r="K17" s="3" t="s">
        <v>184</v>
      </c>
      <c r="L17" s="4">
        <v>2426</v>
      </c>
      <c r="M17">
        <v>464.12135201978498</v>
      </c>
      <c r="N17" s="4">
        <v>12102</v>
      </c>
      <c r="O17">
        <v>4.9884579999999996</v>
      </c>
      <c r="P17" s="5">
        <v>1125958.3999999999</v>
      </c>
      <c r="Q17" s="5">
        <v>404537.0612</v>
      </c>
    </row>
    <row r="18" spans="1:17" x14ac:dyDescent="0.25">
      <c r="A18" s="3" t="s">
        <v>240</v>
      </c>
      <c r="B18" s="3" t="s">
        <v>185</v>
      </c>
      <c r="C18" s="4">
        <v>1542</v>
      </c>
      <c r="D18">
        <v>470.878592736705</v>
      </c>
      <c r="E18" s="4">
        <v>7901</v>
      </c>
      <c r="F18">
        <v>5.1238650000000003</v>
      </c>
      <c r="G18" s="5">
        <v>726094.79</v>
      </c>
      <c r="H18" s="5">
        <v>270827.22149999999</v>
      </c>
      <c r="K18" s="3" t="s">
        <v>185</v>
      </c>
      <c r="L18" s="4">
        <v>2265</v>
      </c>
      <c r="M18">
        <v>471.05859161147902</v>
      </c>
      <c r="N18" s="4">
        <v>11487</v>
      </c>
      <c r="O18">
        <v>5.071523</v>
      </c>
      <c r="P18" s="5">
        <v>1066947.71</v>
      </c>
      <c r="Q18" s="5">
        <v>386870.54190000001</v>
      </c>
    </row>
    <row r="19" spans="1:17" x14ac:dyDescent="0.25">
      <c r="A19" s="3" t="s">
        <v>240</v>
      </c>
      <c r="B19" s="3" t="s">
        <v>186</v>
      </c>
      <c r="C19" s="4">
        <v>1645</v>
      </c>
      <c r="D19">
        <v>464.29138601823701</v>
      </c>
      <c r="E19" s="4">
        <v>8613</v>
      </c>
      <c r="F19">
        <v>5.2358659999999997</v>
      </c>
      <c r="G19" s="5">
        <v>763759.33</v>
      </c>
      <c r="H19" s="5">
        <v>285196.94689999998</v>
      </c>
      <c r="K19" s="3" t="s">
        <v>186</v>
      </c>
      <c r="L19" s="4">
        <v>2519</v>
      </c>
      <c r="M19">
        <v>501.54075823739498</v>
      </c>
      <c r="N19" s="4">
        <v>13529</v>
      </c>
      <c r="O19">
        <v>5.3707820000000002</v>
      </c>
      <c r="P19" s="5">
        <v>1263381.17</v>
      </c>
      <c r="Q19" s="5">
        <v>448418.37880000001</v>
      </c>
    </row>
    <row r="20" spans="1:17" x14ac:dyDescent="0.25">
      <c r="A20" s="3" t="s">
        <v>240</v>
      </c>
      <c r="B20" s="3" t="s">
        <v>187</v>
      </c>
      <c r="C20" s="4">
        <v>1610</v>
      </c>
      <c r="D20">
        <v>493.35053416148997</v>
      </c>
      <c r="E20" s="4">
        <v>8437</v>
      </c>
      <c r="F20">
        <v>5.2403719999999998</v>
      </c>
      <c r="G20" s="5">
        <v>794294.36</v>
      </c>
      <c r="H20" s="5">
        <v>284710.39270000003</v>
      </c>
      <c r="K20" s="3" t="s">
        <v>187</v>
      </c>
      <c r="L20" s="4">
        <v>2425</v>
      </c>
      <c r="M20">
        <v>497.19643298968998</v>
      </c>
      <c r="N20" s="4">
        <v>12811</v>
      </c>
      <c r="O20">
        <v>5.2828860000000004</v>
      </c>
      <c r="P20" s="5">
        <v>1205701.3500000001</v>
      </c>
      <c r="Q20" s="5">
        <v>419879.92629999999</v>
      </c>
    </row>
    <row r="21" spans="1:17" x14ac:dyDescent="0.25">
      <c r="A21" s="3" t="s">
        <v>240</v>
      </c>
      <c r="B21" s="3" t="s">
        <v>188</v>
      </c>
      <c r="C21" s="4">
        <v>1643</v>
      </c>
      <c r="D21">
        <v>534.41390748630499</v>
      </c>
      <c r="E21" s="4">
        <v>9043</v>
      </c>
      <c r="F21">
        <v>5.5039559999999996</v>
      </c>
      <c r="G21" s="5">
        <v>878042.05</v>
      </c>
      <c r="H21" s="5">
        <v>297307.22710000002</v>
      </c>
      <c r="K21" s="3" t="s">
        <v>188</v>
      </c>
      <c r="L21" s="4">
        <v>2505</v>
      </c>
      <c r="M21">
        <v>521.66023952095804</v>
      </c>
      <c r="N21" s="4">
        <v>13875</v>
      </c>
      <c r="O21">
        <v>5.5389220000000003</v>
      </c>
      <c r="P21" s="5">
        <v>1306758.8999999999</v>
      </c>
      <c r="Q21" s="5">
        <v>439424.26689999999</v>
      </c>
    </row>
    <row r="22" spans="1:17" x14ac:dyDescent="0.25">
      <c r="A22" s="3" t="s">
        <v>240</v>
      </c>
      <c r="B22" s="3" t="s">
        <v>189</v>
      </c>
      <c r="C22" s="4">
        <v>1193</v>
      </c>
      <c r="D22">
        <v>462.27124056999099</v>
      </c>
      <c r="E22" s="4">
        <v>6415</v>
      </c>
      <c r="F22">
        <v>5.3772000000000002</v>
      </c>
      <c r="G22" s="5">
        <v>551489.59</v>
      </c>
      <c r="H22" s="5">
        <v>203280.96770000001</v>
      </c>
      <c r="K22" s="3" t="s">
        <v>189</v>
      </c>
      <c r="L22" s="4">
        <v>1809</v>
      </c>
      <c r="M22">
        <v>462.20163626312802</v>
      </c>
      <c r="N22" s="4">
        <v>9540</v>
      </c>
      <c r="O22">
        <v>5.273631</v>
      </c>
      <c r="P22" s="5">
        <v>836122.76</v>
      </c>
      <c r="Q22" s="5">
        <v>294843.56180000002</v>
      </c>
    </row>
    <row r="23" spans="1:17" x14ac:dyDescent="0.25">
      <c r="A23" s="3" t="s">
        <v>240</v>
      </c>
      <c r="B23" s="3" t="s">
        <v>190</v>
      </c>
      <c r="C23" s="4">
        <v>1252</v>
      </c>
      <c r="D23">
        <v>525.05191693290703</v>
      </c>
      <c r="E23" s="4">
        <v>6935</v>
      </c>
      <c r="F23">
        <v>5.5391370000000002</v>
      </c>
      <c r="G23" s="4">
        <v>657365</v>
      </c>
      <c r="H23" s="5">
        <v>234261.76120000001</v>
      </c>
      <c r="K23" s="3" t="s">
        <v>190</v>
      </c>
      <c r="L23" s="4">
        <v>1930</v>
      </c>
      <c r="M23">
        <v>520.74481865284895</v>
      </c>
      <c r="N23" s="4">
        <v>10737</v>
      </c>
      <c r="O23">
        <v>5.563212</v>
      </c>
      <c r="P23" s="5">
        <v>1005037.5</v>
      </c>
      <c r="Q23" s="5">
        <v>356218.39510000002</v>
      </c>
    </row>
    <row r="24" spans="1:17" x14ac:dyDescent="0.25">
      <c r="A24" s="3" t="s">
        <v>240</v>
      </c>
      <c r="B24" s="3" t="s">
        <v>191</v>
      </c>
      <c r="C24" s="4">
        <v>1363</v>
      </c>
      <c r="D24">
        <v>556.43974321349901</v>
      </c>
      <c r="E24" s="4">
        <v>8065</v>
      </c>
      <c r="F24">
        <v>5.9170939999999996</v>
      </c>
      <c r="G24" s="5">
        <v>758427.37</v>
      </c>
      <c r="H24" s="5">
        <v>265354.17349999998</v>
      </c>
      <c r="K24" s="3" t="s">
        <v>191</v>
      </c>
      <c r="L24" s="4">
        <v>2099</v>
      </c>
      <c r="M24">
        <v>555.64895188184801</v>
      </c>
      <c r="N24" s="4">
        <v>12606</v>
      </c>
      <c r="O24">
        <v>6.0057169999999998</v>
      </c>
      <c r="P24" s="5">
        <v>1166307.1499999999</v>
      </c>
      <c r="Q24" s="5">
        <v>404235.07659999997</v>
      </c>
    </row>
    <row r="25" spans="1:17" x14ac:dyDescent="0.25">
      <c r="A25" s="3" t="s">
        <v>240</v>
      </c>
      <c r="B25" s="3" t="s">
        <v>192</v>
      </c>
      <c r="C25" s="4">
        <v>1253</v>
      </c>
      <c r="D25">
        <v>554.68612928970401</v>
      </c>
      <c r="E25" s="4">
        <v>7116</v>
      </c>
      <c r="F25">
        <v>5.6791689999999999</v>
      </c>
      <c r="G25" s="5">
        <v>695021.72</v>
      </c>
      <c r="H25" s="5">
        <v>234618.05530000001</v>
      </c>
      <c r="K25" s="3" t="s">
        <v>192</v>
      </c>
      <c r="L25" s="4">
        <v>1884</v>
      </c>
      <c r="M25">
        <v>579.27538747346</v>
      </c>
      <c r="N25" s="4">
        <v>10980</v>
      </c>
      <c r="O25">
        <v>5.8280250000000002</v>
      </c>
      <c r="P25" s="5">
        <v>1091354.83</v>
      </c>
      <c r="Q25" s="5">
        <v>356203.73560000001</v>
      </c>
    </row>
    <row r="26" spans="1:17" x14ac:dyDescent="0.25">
      <c r="A26" s="3" t="s">
        <v>240</v>
      </c>
      <c r="B26" s="3" t="s">
        <v>193</v>
      </c>
      <c r="C26" s="4">
        <v>1292</v>
      </c>
      <c r="D26">
        <v>548.98934984520099</v>
      </c>
      <c r="E26" s="4">
        <v>7864</v>
      </c>
      <c r="F26">
        <v>6.0866870000000004</v>
      </c>
      <c r="G26" s="5">
        <v>709294.24</v>
      </c>
      <c r="H26" s="5">
        <v>248547.44930000001</v>
      </c>
      <c r="K26" s="3" t="s">
        <v>193</v>
      </c>
      <c r="L26" s="4">
        <v>2019</v>
      </c>
      <c r="M26">
        <v>551.718474492322</v>
      </c>
      <c r="N26" s="4">
        <v>12277</v>
      </c>
      <c r="O26">
        <v>6.0807330000000004</v>
      </c>
      <c r="P26" s="5">
        <v>1113919.6000000001</v>
      </c>
      <c r="Q26" s="5">
        <v>391168.18550000002</v>
      </c>
    </row>
    <row r="27" spans="1:17" x14ac:dyDescent="0.25">
      <c r="A27" s="3" t="s">
        <v>240</v>
      </c>
      <c r="B27" s="3" t="s">
        <v>194</v>
      </c>
      <c r="C27" s="4">
        <v>1309</v>
      </c>
      <c r="D27">
        <v>527.82450725744798</v>
      </c>
      <c r="E27" s="4">
        <v>7680</v>
      </c>
      <c r="F27">
        <v>5.8670739999999997</v>
      </c>
      <c r="G27" s="5">
        <v>690922.28</v>
      </c>
      <c r="H27" s="5">
        <v>241704.92300000001</v>
      </c>
      <c r="K27" s="3" t="s">
        <v>194</v>
      </c>
      <c r="L27" s="4">
        <v>2004</v>
      </c>
      <c r="M27">
        <v>544.47240518961996</v>
      </c>
      <c r="N27" s="4">
        <v>12190</v>
      </c>
      <c r="O27">
        <v>6.0828340000000001</v>
      </c>
      <c r="P27" s="5">
        <v>1091122.7</v>
      </c>
      <c r="Q27" s="5">
        <v>375741.59860000003</v>
      </c>
    </row>
    <row r="28" spans="1:17" x14ac:dyDescent="0.25">
      <c r="A28" s="3" t="s">
        <v>240</v>
      </c>
      <c r="B28" s="3" t="s">
        <v>195</v>
      </c>
      <c r="C28" s="4">
        <v>1544</v>
      </c>
      <c r="D28">
        <v>545.90523963730504</v>
      </c>
      <c r="E28" s="4">
        <v>8697</v>
      </c>
      <c r="F28">
        <v>5.6327720000000001</v>
      </c>
      <c r="G28" s="5">
        <v>842877.69</v>
      </c>
      <c r="H28" s="5">
        <v>275762.65399999998</v>
      </c>
      <c r="K28" s="3" t="s">
        <v>195</v>
      </c>
      <c r="L28" s="4">
        <v>2427</v>
      </c>
      <c r="M28">
        <v>560.67346518335296</v>
      </c>
      <c r="N28" s="4">
        <v>13971</v>
      </c>
      <c r="O28">
        <v>5.7564890000000002</v>
      </c>
      <c r="P28" s="5">
        <v>1360754.5</v>
      </c>
      <c r="Q28" s="5">
        <v>441872.68339999998</v>
      </c>
    </row>
    <row r="29" spans="1:17" x14ac:dyDescent="0.25">
      <c r="A29" s="3" t="s">
        <v>240</v>
      </c>
      <c r="B29" s="3" t="s">
        <v>196</v>
      </c>
      <c r="C29" s="4">
        <v>1196</v>
      </c>
      <c r="D29">
        <v>538.77829431438101</v>
      </c>
      <c r="E29" s="4">
        <v>7108</v>
      </c>
      <c r="F29">
        <v>5.9431430000000001</v>
      </c>
      <c r="G29" s="5">
        <v>644378.84</v>
      </c>
      <c r="H29" s="5">
        <v>225560.0392</v>
      </c>
      <c r="K29" s="3" t="s">
        <v>196</v>
      </c>
      <c r="L29" s="4">
        <v>1940</v>
      </c>
      <c r="M29">
        <v>584.67217010309196</v>
      </c>
      <c r="N29" s="4">
        <v>11892</v>
      </c>
      <c r="O29">
        <v>6.1298959999999996</v>
      </c>
      <c r="P29" s="5">
        <v>1134264.01</v>
      </c>
      <c r="Q29" s="5">
        <v>377676.26939999999</v>
      </c>
    </row>
    <row r="30" spans="1:17" x14ac:dyDescent="0.25">
      <c r="A30" s="3" t="s">
        <v>240</v>
      </c>
      <c r="B30" s="3" t="s">
        <v>197</v>
      </c>
      <c r="C30" s="4">
        <v>1445</v>
      </c>
      <c r="D30">
        <v>521.04611764705805</v>
      </c>
      <c r="E30" s="4">
        <v>8094</v>
      </c>
      <c r="F30">
        <v>5.6013840000000004</v>
      </c>
      <c r="G30" s="5">
        <v>752911.64</v>
      </c>
      <c r="H30" s="5">
        <v>258942.7757</v>
      </c>
      <c r="K30" s="3" t="s">
        <v>197</v>
      </c>
      <c r="L30" s="4">
        <v>2310</v>
      </c>
      <c r="M30">
        <v>544.90408225108195</v>
      </c>
      <c r="N30" s="4">
        <v>13152</v>
      </c>
      <c r="O30">
        <v>5.6935060000000002</v>
      </c>
      <c r="P30" s="5">
        <v>1258728.43</v>
      </c>
      <c r="Q30" s="5">
        <v>420197.43930000003</v>
      </c>
    </row>
    <row r="31" spans="1:17" x14ac:dyDescent="0.25">
      <c r="A31" s="3" t="s">
        <v>240</v>
      </c>
      <c r="B31" s="3" t="s">
        <v>198</v>
      </c>
      <c r="C31" s="4">
        <v>1602</v>
      </c>
      <c r="D31">
        <v>555.02977528089798</v>
      </c>
      <c r="E31" s="4">
        <v>9448</v>
      </c>
      <c r="F31">
        <v>5.897627</v>
      </c>
      <c r="G31" s="5">
        <v>889157.7</v>
      </c>
      <c r="H31" s="5">
        <v>312483.72110000002</v>
      </c>
      <c r="K31" s="3" t="s">
        <v>198</v>
      </c>
      <c r="L31" s="4">
        <v>2597</v>
      </c>
      <c r="M31">
        <v>568.03934539853606</v>
      </c>
      <c r="N31" s="4">
        <v>15653</v>
      </c>
      <c r="O31">
        <v>6.0273389999999996</v>
      </c>
      <c r="P31" s="5">
        <v>1475198.18</v>
      </c>
      <c r="Q31" s="5">
        <v>501809.74459999998</v>
      </c>
    </row>
    <row r="32" spans="1:17" x14ac:dyDescent="0.25">
      <c r="A32" s="3" t="s">
        <v>240</v>
      </c>
      <c r="B32" s="3" t="s">
        <v>199</v>
      </c>
      <c r="C32" s="4">
        <v>1339</v>
      </c>
      <c r="D32">
        <v>553.75107542942396</v>
      </c>
      <c r="E32" s="4">
        <v>8032</v>
      </c>
      <c r="F32">
        <v>5.9985059999999999</v>
      </c>
      <c r="G32" s="5">
        <v>741472.69</v>
      </c>
      <c r="H32" s="5">
        <v>263259.48109999998</v>
      </c>
      <c r="K32" s="3" t="s">
        <v>199</v>
      </c>
      <c r="L32" s="4">
        <v>2237</v>
      </c>
      <c r="M32">
        <v>591.742986142154</v>
      </c>
      <c r="N32" s="4">
        <v>13996</v>
      </c>
      <c r="O32">
        <v>6.2565929999999996</v>
      </c>
      <c r="P32" s="5">
        <v>1323729.06</v>
      </c>
      <c r="Q32" s="5">
        <v>457050.66850000003</v>
      </c>
    </row>
    <row r="33" spans="1:17" x14ac:dyDescent="0.25">
      <c r="A33" s="3" t="s">
        <v>240</v>
      </c>
      <c r="B33" s="3" t="s">
        <v>200</v>
      </c>
      <c r="C33" s="4">
        <v>1313</v>
      </c>
      <c r="D33">
        <v>554.48938309215498</v>
      </c>
      <c r="E33" s="4">
        <v>7729</v>
      </c>
      <c r="F33">
        <v>5.8865189999999998</v>
      </c>
      <c r="G33" s="5">
        <v>728044.56</v>
      </c>
      <c r="H33" s="5">
        <v>246448.74859999999</v>
      </c>
      <c r="K33" s="3" t="s">
        <v>200</v>
      </c>
      <c r="L33" s="4">
        <v>2113</v>
      </c>
      <c r="M33">
        <v>571.98603407477503</v>
      </c>
      <c r="N33" s="4">
        <v>12709</v>
      </c>
      <c r="O33">
        <v>6.0146709999999999</v>
      </c>
      <c r="P33" s="5">
        <v>1208606.49</v>
      </c>
      <c r="Q33" s="5">
        <v>391894.3615</v>
      </c>
    </row>
    <row r="34" spans="1:17" x14ac:dyDescent="0.25">
      <c r="A34" s="3" t="s">
        <v>240</v>
      </c>
      <c r="B34" s="3" t="s">
        <v>201</v>
      </c>
      <c r="C34" s="4">
        <v>1256</v>
      </c>
      <c r="D34">
        <v>652.32414808917099</v>
      </c>
      <c r="E34" s="4">
        <v>7537</v>
      </c>
      <c r="F34">
        <v>6.0007960000000002</v>
      </c>
      <c r="G34" s="5">
        <v>819319.13</v>
      </c>
      <c r="H34" s="5">
        <v>239918.5925</v>
      </c>
      <c r="K34" s="3" t="s">
        <v>201</v>
      </c>
      <c r="L34" s="4">
        <v>2142</v>
      </c>
      <c r="M34">
        <v>695.18365546218399</v>
      </c>
      <c r="N34" s="4">
        <v>13621</v>
      </c>
      <c r="O34">
        <v>6.3590099999999996</v>
      </c>
      <c r="P34" s="5">
        <v>1489083.39</v>
      </c>
      <c r="Q34" s="5">
        <v>445954.12239999999</v>
      </c>
    </row>
    <row r="35" spans="1:17" x14ac:dyDescent="0.25">
      <c r="A35" s="3" t="s">
        <v>240</v>
      </c>
      <c r="B35" s="3" t="s">
        <v>202</v>
      </c>
      <c r="C35" s="4">
        <v>1211</v>
      </c>
      <c r="D35">
        <v>602.86343517753903</v>
      </c>
      <c r="E35" s="4">
        <v>6975</v>
      </c>
      <c r="F35">
        <v>5.7597019999999999</v>
      </c>
      <c r="G35" s="5">
        <v>730067.62</v>
      </c>
      <c r="H35" s="5">
        <v>253317.024</v>
      </c>
      <c r="K35" s="3" t="s">
        <v>202</v>
      </c>
      <c r="L35" s="4">
        <v>2016</v>
      </c>
      <c r="M35">
        <v>600.23376488095198</v>
      </c>
      <c r="N35" s="4">
        <v>11864</v>
      </c>
      <c r="O35">
        <v>5.8849200000000002</v>
      </c>
      <c r="P35" s="5">
        <v>1210071.27</v>
      </c>
      <c r="Q35" s="5">
        <v>410175.80619999999</v>
      </c>
    </row>
    <row r="36" spans="1:17" x14ac:dyDescent="0.25">
      <c r="A36" s="3" t="s">
        <v>240</v>
      </c>
      <c r="B36" s="3" t="s">
        <v>203</v>
      </c>
      <c r="C36" s="4">
        <v>1790</v>
      </c>
      <c r="D36">
        <v>616.44598882681498</v>
      </c>
      <c r="E36" s="4">
        <v>11053</v>
      </c>
      <c r="F36">
        <v>6.1748599999999998</v>
      </c>
      <c r="G36" s="5">
        <v>1103438.32</v>
      </c>
      <c r="H36" s="5">
        <v>372313.51329999999</v>
      </c>
      <c r="K36" s="3" t="s">
        <v>203</v>
      </c>
      <c r="L36" s="4">
        <v>3415</v>
      </c>
      <c r="M36">
        <v>615.965297218155</v>
      </c>
      <c r="N36" s="4">
        <v>20194</v>
      </c>
      <c r="O36">
        <v>5.9133230000000001</v>
      </c>
      <c r="P36" s="5">
        <v>2103521.4900000002</v>
      </c>
      <c r="Q36" s="5">
        <v>692129.56759999995</v>
      </c>
    </row>
    <row r="37" spans="1:17" x14ac:dyDescent="0.25">
      <c r="A37" s="3" t="s">
        <v>240</v>
      </c>
      <c r="B37" s="3" t="s">
        <v>204</v>
      </c>
      <c r="C37" s="4">
        <v>1200</v>
      </c>
      <c r="D37">
        <v>637.53504166666596</v>
      </c>
      <c r="E37" s="4">
        <v>7498</v>
      </c>
      <c r="F37">
        <v>6.2483329999999997</v>
      </c>
      <c r="G37" s="5">
        <v>765042.05</v>
      </c>
      <c r="H37" s="5">
        <v>256173.9112</v>
      </c>
      <c r="K37" s="3" t="s">
        <v>204</v>
      </c>
      <c r="L37" s="4">
        <v>2042</v>
      </c>
      <c r="M37">
        <v>610.5797208619</v>
      </c>
      <c r="N37" s="4">
        <v>12543</v>
      </c>
      <c r="O37">
        <v>6.1425070000000002</v>
      </c>
      <c r="P37" s="5">
        <v>1246803.79</v>
      </c>
      <c r="Q37" s="5">
        <v>411918.40629999997</v>
      </c>
    </row>
    <row r="38" spans="1:17" x14ac:dyDescent="0.25">
      <c r="A38" s="3" t="s">
        <v>240</v>
      </c>
      <c r="B38" s="3" t="s">
        <v>205</v>
      </c>
      <c r="C38" s="4">
        <v>1350</v>
      </c>
      <c r="D38">
        <v>631.89241481481395</v>
      </c>
      <c r="E38" s="4">
        <v>8416</v>
      </c>
      <c r="F38">
        <v>6.2340739999999997</v>
      </c>
      <c r="G38" s="5">
        <v>853054.76</v>
      </c>
      <c r="H38" s="5">
        <v>284570.56589999999</v>
      </c>
      <c r="K38" s="3" t="s">
        <v>205</v>
      </c>
      <c r="L38" s="4">
        <v>2310</v>
      </c>
      <c r="M38">
        <v>639.35977489177401</v>
      </c>
      <c r="N38" s="4">
        <v>14911</v>
      </c>
      <c r="O38">
        <v>6.4549779999999997</v>
      </c>
      <c r="P38" s="5">
        <v>1476921.08</v>
      </c>
      <c r="Q38" s="5">
        <v>478528.7905</v>
      </c>
    </row>
    <row r="39" spans="1:17" x14ac:dyDescent="0.25">
      <c r="A39" s="3" t="s">
        <v>240</v>
      </c>
      <c r="B39" s="3" t="s">
        <v>206</v>
      </c>
      <c r="C39">
        <v>910</v>
      </c>
      <c r="D39">
        <v>587.46406593406505</v>
      </c>
      <c r="E39" s="4">
        <v>5712</v>
      </c>
      <c r="F39">
        <v>6.276923</v>
      </c>
      <c r="G39" s="5">
        <v>534592.30000000005</v>
      </c>
      <c r="H39" s="5">
        <v>189979.99119999999</v>
      </c>
      <c r="K39" s="3" t="s">
        <v>206</v>
      </c>
      <c r="L39" s="4">
        <v>1599</v>
      </c>
      <c r="M39">
        <v>636.955253283302</v>
      </c>
      <c r="N39" s="4">
        <v>10258</v>
      </c>
      <c r="O39">
        <v>6.4152589999999998</v>
      </c>
      <c r="P39" s="5">
        <v>1018491.45</v>
      </c>
      <c r="Q39" s="5">
        <v>329114.6384</v>
      </c>
    </row>
    <row r="40" spans="1:17" x14ac:dyDescent="0.25">
      <c r="A40" s="3" t="s">
        <v>240</v>
      </c>
      <c r="B40" s="3" t="s">
        <v>207</v>
      </c>
      <c r="C40" s="4">
        <v>1090</v>
      </c>
      <c r="D40">
        <v>611.34613761467801</v>
      </c>
      <c r="E40" s="4">
        <v>6871</v>
      </c>
      <c r="F40">
        <v>6.3036690000000002</v>
      </c>
      <c r="G40" s="5">
        <v>666367.29</v>
      </c>
      <c r="H40" s="5">
        <v>217655.09899999999</v>
      </c>
      <c r="K40" s="3" t="s">
        <v>207</v>
      </c>
      <c r="L40" s="4">
        <v>1841</v>
      </c>
      <c r="M40">
        <v>642.14928843020004</v>
      </c>
      <c r="N40" s="4">
        <v>11754</v>
      </c>
      <c r="O40">
        <v>6.3845729999999996</v>
      </c>
      <c r="P40" s="5">
        <v>1182196.8400000001</v>
      </c>
      <c r="Q40" s="5">
        <v>378954.05479999998</v>
      </c>
    </row>
    <row r="41" spans="1:17" x14ac:dyDescent="0.25">
      <c r="A41" s="3" t="s">
        <v>240</v>
      </c>
      <c r="B41" s="3" t="s">
        <v>208</v>
      </c>
      <c r="C41" s="4">
        <v>1188</v>
      </c>
      <c r="D41">
        <v>566.36159932659905</v>
      </c>
      <c r="E41" s="4">
        <v>7252</v>
      </c>
      <c r="F41">
        <v>6.1043770000000004</v>
      </c>
      <c r="G41" s="5">
        <v>672837.58</v>
      </c>
      <c r="H41" s="5">
        <v>233906.90539999999</v>
      </c>
      <c r="K41" s="3" t="s">
        <v>208</v>
      </c>
      <c r="L41" s="4">
        <v>2164</v>
      </c>
      <c r="M41">
        <v>598.31083179297502</v>
      </c>
      <c r="N41" s="4">
        <v>13517</v>
      </c>
      <c r="O41">
        <v>6.2463030000000002</v>
      </c>
      <c r="P41" s="5">
        <v>1294744.6399999999</v>
      </c>
      <c r="Q41" s="5">
        <v>419342.16729999997</v>
      </c>
    </row>
    <row r="42" spans="1:17" x14ac:dyDescent="0.25">
      <c r="A42" s="3" t="s">
        <v>240</v>
      </c>
      <c r="B42" s="3" t="s">
        <v>209</v>
      </c>
      <c r="C42">
        <v>965</v>
      </c>
      <c r="D42">
        <v>597.80267357512901</v>
      </c>
      <c r="E42" s="4">
        <v>6178</v>
      </c>
      <c r="F42">
        <v>6.4020720000000004</v>
      </c>
      <c r="G42" s="5">
        <v>576879.57999999996</v>
      </c>
      <c r="H42" s="5">
        <v>195949.2169</v>
      </c>
      <c r="K42" s="3" t="s">
        <v>209</v>
      </c>
      <c r="L42" s="4">
        <v>1707</v>
      </c>
      <c r="M42">
        <v>630.62837727006399</v>
      </c>
      <c r="N42" s="4">
        <v>11384</v>
      </c>
      <c r="O42">
        <v>6.669009</v>
      </c>
      <c r="P42" s="5">
        <v>1076482.6399999999</v>
      </c>
      <c r="Q42" s="5">
        <v>349778.87410000002</v>
      </c>
    </row>
    <row r="43" spans="1:17" x14ac:dyDescent="0.25">
      <c r="A43" s="3" t="s">
        <v>240</v>
      </c>
      <c r="B43" s="3" t="s">
        <v>210</v>
      </c>
      <c r="C43" s="4">
        <v>1088</v>
      </c>
      <c r="D43">
        <v>607.00943014705797</v>
      </c>
      <c r="E43" s="4">
        <v>6982</v>
      </c>
      <c r="F43">
        <v>6.4172789999999997</v>
      </c>
      <c r="G43" s="5">
        <v>660426.26</v>
      </c>
      <c r="H43" s="5">
        <v>229997.06839999999</v>
      </c>
      <c r="K43" s="3" t="s">
        <v>210</v>
      </c>
      <c r="L43" s="4">
        <v>1934</v>
      </c>
      <c r="M43">
        <v>642.28248707342198</v>
      </c>
      <c r="N43" s="4">
        <v>12886</v>
      </c>
      <c r="O43">
        <v>6.6628740000000004</v>
      </c>
      <c r="P43" s="5">
        <v>1242174.33</v>
      </c>
      <c r="Q43" s="5">
        <v>410859.87719999999</v>
      </c>
    </row>
    <row r="44" spans="1:17" x14ac:dyDescent="0.25">
      <c r="A44" s="3" t="s">
        <v>240</v>
      </c>
      <c r="B44" s="3" t="s">
        <v>211</v>
      </c>
      <c r="C44">
        <v>710</v>
      </c>
      <c r="D44">
        <v>626.15447887323899</v>
      </c>
      <c r="E44" s="4">
        <v>4820</v>
      </c>
      <c r="F44">
        <v>6.7887320000000004</v>
      </c>
      <c r="G44" s="5">
        <v>444569.68</v>
      </c>
      <c r="H44" s="5">
        <v>148112.76190000001</v>
      </c>
      <c r="K44" s="3" t="s">
        <v>211</v>
      </c>
      <c r="L44" s="4">
        <v>1325</v>
      </c>
      <c r="M44">
        <v>626.33215849056603</v>
      </c>
      <c r="N44" s="4">
        <v>8994</v>
      </c>
      <c r="O44">
        <v>6.7879240000000003</v>
      </c>
      <c r="P44" s="5">
        <v>829890.11</v>
      </c>
      <c r="Q44" s="5">
        <v>279724.77039999998</v>
      </c>
    </row>
    <row r="45" spans="1:17" x14ac:dyDescent="0.25">
      <c r="A45" s="3" t="s">
        <v>240</v>
      </c>
      <c r="B45" s="3" t="s">
        <v>212</v>
      </c>
      <c r="C45">
        <v>428</v>
      </c>
      <c r="D45">
        <v>674.59546728971895</v>
      </c>
      <c r="E45" s="4">
        <v>3001</v>
      </c>
      <c r="F45">
        <v>7.0116820000000004</v>
      </c>
      <c r="G45" s="5">
        <v>288726.86</v>
      </c>
      <c r="H45" s="5">
        <v>87535.942999999999</v>
      </c>
      <c r="K45" s="3" t="s">
        <v>212</v>
      </c>
      <c r="L45">
        <v>754</v>
      </c>
      <c r="M45">
        <v>671.19655172413695</v>
      </c>
      <c r="N45" s="4">
        <v>5375</v>
      </c>
      <c r="O45">
        <v>7.128647</v>
      </c>
      <c r="P45" s="5">
        <v>506082.2</v>
      </c>
      <c r="Q45" s="5">
        <v>166855.73060000001</v>
      </c>
    </row>
    <row r="46" spans="1:17" x14ac:dyDescent="0.25">
      <c r="A46" s="3" t="s">
        <v>240</v>
      </c>
      <c r="B46" s="3" t="s">
        <v>213</v>
      </c>
      <c r="C46">
        <v>550</v>
      </c>
      <c r="D46">
        <v>538.29987272727203</v>
      </c>
      <c r="E46" s="4">
        <v>3276</v>
      </c>
      <c r="F46">
        <v>5.9563629999999996</v>
      </c>
      <c r="G46" s="5">
        <v>296064.93</v>
      </c>
      <c r="H46" s="5">
        <v>100041.3964</v>
      </c>
      <c r="K46" s="3" t="s">
        <v>213</v>
      </c>
      <c r="L46" s="4">
        <v>1073</v>
      </c>
      <c r="M46">
        <v>586.09578751164895</v>
      </c>
      <c r="N46" s="4">
        <v>6794</v>
      </c>
      <c r="O46">
        <v>6.3317800000000002</v>
      </c>
      <c r="P46" s="5">
        <v>628880.78</v>
      </c>
      <c r="Q46" s="5">
        <v>209915.09349999999</v>
      </c>
    </row>
    <row r="47" spans="1:17" x14ac:dyDescent="0.25">
      <c r="A47" s="3" t="s">
        <v>240</v>
      </c>
      <c r="B47" s="3" t="s">
        <v>214</v>
      </c>
      <c r="C47">
        <v>431</v>
      </c>
      <c r="D47">
        <v>673.02672853828301</v>
      </c>
      <c r="E47" s="4">
        <v>2903</v>
      </c>
      <c r="F47">
        <v>6.7354979999999998</v>
      </c>
      <c r="G47" s="5">
        <v>290074.52</v>
      </c>
      <c r="H47" s="5">
        <v>98332.698000000004</v>
      </c>
      <c r="K47" s="3" t="s">
        <v>214</v>
      </c>
      <c r="L47">
        <v>882</v>
      </c>
      <c r="M47">
        <v>721.18842403628105</v>
      </c>
      <c r="N47" s="4">
        <v>6267</v>
      </c>
      <c r="O47">
        <v>7.105442</v>
      </c>
      <c r="P47" s="5">
        <v>636088.18999999994</v>
      </c>
      <c r="Q47" s="5">
        <v>212809.64259999999</v>
      </c>
    </row>
    <row r="48" spans="1:17" x14ac:dyDescent="0.25">
      <c r="A48" s="3" t="s">
        <v>240</v>
      </c>
      <c r="B48" s="3" t="s">
        <v>215</v>
      </c>
      <c r="C48">
        <v>640</v>
      </c>
      <c r="D48">
        <v>639.83678124999994</v>
      </c>
      <c r="E48" s="4">
        <v>4294</v>
      </c>
      <c r="F48">
        <v>6.7093749999999996</v>
      </c>
      <c r="G48" s="5">
        <v>409495.54</v>
      </c>
      <c r="H48" s="5">
        <v>135821.5238</v>
      </c>
      <c r="K48" s="3" t="s">
        <v>215</v>
      </c>
      <c r="L48" s="4">
        <v>1248</v>
      </c>
      <c r="M48">
        <v>686.45785256410204</v>
      </c>
      <c r="N48" s="4">
        <v>8742</v>
      </c>
      <c r="O48">
        <v>7.0048069999999996</v>
      </c>
      <c r="P48" s="5">
        <v>856699.4</v>
      </c>
      <c r="Q48" s="5">
        <v>276431.64990000002</v>
      </c>
    </row>
    <row r="49" spans="1:17" x14ac:dyDescent="0.25">
      <c r="A49" s="3" t="s">
        <v>240</v>
      </c>
      <c r="B49" s="3" t="s">
        <v>216</v>
      </c>
      <c r="C49">
        <v>638</v>
      </c>
      <c r="D49">
        <v>601.16521943573605</v>
      </c>
      <c r="E49" s="4">
        <v>4093</v>
      </c>
      <c r="F49">
        <v>6.4153599999999997</v>
      </c>
      <c r="G49" s="5">
        <v>383543.41</v>
      </c>
      <c r="H49" s="5">
        <v>127284.6317</v>
      </c>
      <c r="K49" s="3" t="s">
        <v>216</v>
      </c>
      <c r="L49" s="4">
        <v>1254</v>
      </c>
      <c r="M49">
        <v>636.29161084529505</v>
      </c>
      <c r="N49" s="4">
        <v>8409</v>
      </c>
      <c r="O49">
        <v>6.7057409999999997</v>
      </c>
      <c r="P49" s="5">
        <v>797909.68</v>
      </c>
      <c r="Q49" s="5">
        <v>263518.098</v>
      </c>
    </row>
    <row r="50" spans="1:17" x14ac:dyDescent="0.25">
      <c r="A50" s="3" t="s">
        <v>240</v>
      </c>
      <c r="B50" s="3" t="s">
        <v>217</v>
      </c>
      <c r="C50">
        <v>668</v>
      </c>
      <c r="D50">
        <v>578.18988023951999</v>
      </c>
      <c r="E50" s="4">
        <v>3839</v>
      </c>
      <c r="F50">
        <v>5.7470049999999997</v>
      </c>
      <c r="G50" s="5">
        <v>386230.84</v>
      </c>
      <c r="H50" s="5">
        <v>127784.76820000001</v>
      </c>
      <c r="K50" s="3" t="s">
        <v>217</v>
      </c>
      <c r="L50" s="4">
        <v>1330</v>
      </c>
      <c r="M50">
        <v>657.29424812030004</v>
      </c>
      <c r="N50" s="4">
        <v>8761</v>
      </c>
      <c r="O50">
        <v>6.587218</v>
      </c>
      <c r="P50" s="5">
        <v>874201.35</v>
      </c>
      <c r="Q50" s="5">
        <v>274129.6936</v>
      </c>
    </row>
    <row r="51" spans="1:17" x14ac:dyDescent="0.25">
      <c r="A51" s="3" t="s">
        <v>240</v>
      </c>
      <c r="B51" s="3" t="s">
        <v>218</v>
      </c>
      <c r="C51">
        <v>577</v>
      </c>
      <c r="D51">
        <v>604.70882149046702</v>
      </c>
      <c r="E51" s="4">
        <v>3790</v>
      </c>
      <c r="F51">
        <v>6.5684570000000004</v>
      </c>
      <c r="G51" s="5">
        <v>348916.99</v>
      </c>
      <c r="H51" s="5">
        <v>119272.88920000001</v>
      </c>
      <c r="K51" s="3" t="s">
        <v>218</v>
      </c>
      <c r="L51" s="4">
        <v>1124</v>
      </c>
      <c r="M51">
        <v>648.80388790035499</v>
      </c>
      <c r="N51" s="4">
        <v>7581</v>
      </c>
      <c r="O51">
        <v>6.7446609999999998</v>
      </c>
      <c r="P51" s="5">
        <v>729255.57</v>
      </c>
      <c r="Q51" s="5">
        <v>234324.71249999999</v>
      </c>
    </row>
    <row r="52" spans="1:17" x14ac:dyDescent="0.25">
      <c r="A52" s="3" t="s">
        <v>240</v>
      </c>
      <c r="B52" s="3" t="s">
        <v>219</v>
      </c>
      <c r="C52">
        <v>513</v>
      </c>
      <c r="D52">
        <v>677.35614035087701</v>
      </c>
      <c r="E52" s="4">
        <v>3378</v>
      </c>
      <c r="F52">
        <v>6.5847949999999997</v>
      </c>
      <c r="G52" s="5">
        <v>347483.7</v>
      </c>
      <c r="H52" s="5">
        <v>105762.43</v>
      </c>
      <c r="K52" s="3" t="s">
        <v>219</v>
      </c>
      <c r="L52" s="4">
        <v>1074</v>
      </c>
      <c r="M52">
        <v>744.79098696461801</v>
      </c>
      <c r="N52" s="4">
        <v>7807</v>
      </c>
      <c r="O52">
        <v>7.2690869999999999</v>
      </c>
      <c r="P52" s="5">
        <v>799905.52</v>
      </c>
      <c r="Q52" s="5">
        <v>242104.2402</v>
      </c>
    </row>
    <row r="53" spans="1:17" x14ac:dyDescent="0.25">
      <c r="A53" s="3" t="s">
        <v>240</v>
      </c>
      <c r="B53" s="3" t="s">
        <v>220</v>
      </c>
      <c r="C53">
        <v>472</v>
      </c>
      <c r="D53">
        <v>733.27616525423696</v>
      </c>
      <c r="E53" s="4">
        <v>3494</v>
      </c>
      <c r="F53">
        <v>7.4025420000000004</v>
      </c>
      <c r="G53" s="5">
        <v>346106.35</v>
      </c>
      <c r="H53" s="5">
        <v>112386.9725</v>
      </c>
      <c r="K53" s="3" t="s">
        <v>220</v>
      </c>
      <c r="L53">
        <v>975</v>
      </c>
      <c r="M53">
        <v>735.17867692307595</v>
      </c>
      <c r="N53" s="4">
        <v>7089</v>
      </c>
      <c r="O53">
        <v>7.2707689999999996</v>
      </c>
      <c r="P53" s="5">
        <v>716799.21</v>
      </c>
      <c r="Q53" s="5">
        <v>225622.3542</v>
      </c>
    </row>
    <row r="54" spans="1:17" x14ac:dyDescent="0.25">
      <c r="A54" s="3" t="s">
        <v>240</v>
      </c>
      <c r="B54" s="3" t="s">
        <v>221</v>
      </c>
      <c r="C54">
        <v>498</v>
      </c>
      <c r="D54">
        <v>715.24136546184695</v>
      </c>
      <c r="E54" s="4">
        <v>3519</v>
      </c>
      <c r="F54">
        <v>7.0662649999999996</v>
      </c>
      <c r="G54" s="5">
        <v>356190.2</v>
      </c>
      <c r="H54" s="5">
        <v>113702.97990000001</v>
      </c>
      <c r="K54" s="3" t="s">
        <v>221</v>
      </c>
      <c r="L54" s="4">
        <v>1043</v>
      </c>
      <c r="M54">
        <v>747.33207094918498</v>
      </c>
      <c r="N54" s="4">
        <v>7571</v>
      </c>
      <c r="O54">
        <v>7.2588679999999997</v>
      </c>
      <c r="P54" s="5">
        <v>779467.35</v>
      </c>
      <c r="Q54" s="5">
        <v>230195.63250000001</v>
      </c>
    </row>
    <row r="55" spans="1:17" x14ac:dyDescent="0.25">
      <c r="A55" s="3" t="s">
        <v>240</v>
      </c>
      <c r="B55" s="3" t="s">
        <v>222</v>
      </c>
      <c r="C55">
        <v>364</v>
      </c>
      <c r="D55">
        <v>708.94480769230699</v>
      </c>
      <c r="E55" s="4">
        <v>2544</v>
      </c>
      <c r="F55">
        <v>6.9890100000000004</v>
      </c>
      <c r="G55" s="5">
        <v>258055.91</v>
      </c>
      <c r="H55" s="5">
        <v>86166.962599999999</v>
      </c>
      <c r="K55" s="3" t="s">
        <v>222</v>
      </c>
      <c r="L55">
        <v>809</v>
      </c>
      <c r="M55">
        <v>710.94730531520304</v>
      </c>
      <c r="N55" s="4">
        <v>5951</v>
      </c>
      <c r="O55">
        <v>7.3559950000000001</v>
      </c>
      <c r="P55" s="5">
        <v>575156.37</v>
      </c>
      <c r="Q55" s="5">
        <v>178688.02919999999</v>
      </c>
    </row>
    <row r="56" spans="1:17" x14ac:dyDescent="0.25">
      <c r="A56" s="3" t="s">
        <v>240</v>
      </c>
      <c r="B56" s="3" t="s">
        <v>223</v>
      </c>
      <c r="C56">
        <v>441</v>
      </c>
      <c r="D56">
        <v>713.22036281179101</v>
      </c>
      <c r="E56" s="4">
        <v>3091</v>
      </c>
      <c r="F56">
        <v>7.0090700000000004</v>
      </c>
      <c r="G56" s="5">
        <v>314530.18</v>
      </c>
      <c r="H56" s="5">
        <v>101450.09420000001</v>
      </c>
      <c r="K56" s="3" t="s">
        <v>223</v>
      </c>
      <c r="L56">
        <v>959</v>
      </c>
      <c r="M56">
        <v>766.19235662148003</v>
      </c>
      <c r="N56" s="4">
        <v>7563</v>
      </c>
      <c r="O56">
        <v>7.8863390000000004</v>
      </c>
      <c r="P56" s="5">
        <v>734778.47</v>
      </c>
      <c r="Q56" s="5">
        <v>220709.00150000001</v>
      </c>
    </row>
    <row r="57" spans="1:17" x14ac:dyDescent="0.25">
      <c r="A57" s="3" t="s">
        <v>240</v>
      </c>
      <c r="B57" s="3" t="s">
        <v>224</v>
      </c>
      <c r="C57">
        <v>381</v>
      </c>
      <c r="D57">
        <v>785.84748031495997</v>
      </c>
      <c r="E57" s="4">
        <v>3030</v>
      </c>
      <c r="F57">
        <v>7.9527549999999998</v>
      </c>
      <c r="G57" s="5">
        <v>299407.89</v>
      </c>
      <c r="H57" s="5">
        <v>94215.789499999999</v>
      </c>
      <c r="K57" s="3" t="s">
        <v>224</v>
      </c>
      <c r="L57">
        <v>802</v>
      </c>
      <c r="M57">
        <v>820.98805486284198</v>
      </c>
      <c r="N57" s="4">
        <v>6428</v>
      </c>
      <c r="O57">
        <v>8.0149620000000006</v>
      </c>
      <c r="P57" s="5">
        <v>658432.42000000004</v>
      </c>
      <c r="Q57" s="5">
        <v>196718.2493</v>
      </c>
    </row>
    <row r="58" spans="1:17" x14ac:dyDescent="0.25">
      <c r="A58" s="3" t="s">
        <v>240</v>
      </c>
      <c r="B58" s="3" t="s">
        <v>225</v>
      </c>
      <c r="C58">
        <v>333</v>
      </c>
      <c r="D58">
        <v>712.99282282282195</v>
      </c>
      <c r="E58" s="4">
        <v>2314</v>
      </c>
      <c r="F58">
        <v>6.9489479999999997</v>
      </c>
      <c r="G58" s="5">
        <v>237426.61</v>
      </c>
      <c r="H58" s="5">
        <v>74289.690900000001</v>
      </c>
      <c r="K58" s="3" t="s">
        <v>225</v>
      </c>
      <c r="L58">
        <v>724</v>
      </c>
      <c r="M58">
        <v>743.921809392265</v>
      </c>
      <c r="N58" s="4">
        <v>5402</v>
      </c>
      <c r="O58">
        <v>7.4613250000000004</v>
      </c>
      <c r="P58" s="5">
        <v>538599.39</v>
      </c>
      <c r="Q58" s="5">
        <v>167238.21489999999</v>
      </c>
    </row>
    <row r="59" spans="1:17" x14ac:dyDescent="0.25">
      <c r="A59" s="3" t="s">
        <v>240</v>
      </c>
      <c r="B59" s="3" t="s">
        <v>226</v>
      </c>
      <c r="C59">
        <v>344</v>
      </c>
      <c r="D59">
        <v>856.930174418604</v>
      </c>
      <c r="E59" s="4">
        <v>2461</v>
      </c>
      <c r="F59">
        <v>7.1540689999999998</v>
      </c>
      <c r="G59" s="5">
        <v>294783.98</v>
      </c>
      <c r="H59" s="5">
        <v>86227.708100000003</v>
      </c>
      <c r="K59" s="3" t="s">
        <v>226</v>
      </c>
      <c r="L59">
        <v>725</v>
      </c>
      <c r="M59">
        <v>910.19715862068904</v>
      </c>
      <c r="N59" s="4">
        <v>5759</v>
      </c>
      <c r="O59">
        <v>7.9434480000000001</v>
      </c>
      <c r="P59" s="5">
        <v>659892.93999999994</v>
      </c>
      <c r="Q59" s="5">
        <v>187464.48499999999</v>
      </c>
    </row>
    <row r="60" spans="1:17" x14ac:dyDescent="0.25">
      <c r="A60" s="3" t="s">
        <v>240</v>
      </c>
      <c r="B60" s="3" t="s">
        <v>227</v>
      </c>
      <c r="C60">
        <v>284</v>
      </c>
      <c r="D60">
        <v>781.44211267605601</v>
      </c>
      <c r="E60" s="4">
        <v>1892</v>
      </c>
      <c r="F60">
        <v>6.6619710000000003</v>
      </c>
      <c r="G60" s="5">
        <v>221929.56</v>
      </c>
      <c r="H60" s="5">
        <v>65156.4836</v>
      </c>
      <c r="K60" s="3" t="s">
        <v>227</v>
      </c>
      <c r="L60">
        <v>644</v>
      </c>
      <c r="M60">
        <v>771.47194099378805</v>
      </c>
      <c r="N60" s="4">
        <v>4606</v>
      </c>
      <c r="O60">
        <v>7.1521730000000003</v>
      </c>
      <c r="P60" s="5">
        <v>496827.93</v>
      </c>
      <c r="Q60" s="5">
        <v>145992.5379</v>
      </c>
    </row>
    <row r="61" spans="1:17" x14ac:dyDescent="0.25">
      <c r="A61" s="3" t="s">
        <v>240</v>
      </c>
      <c r="B61" s="3" t="s">
        <v>228</v>
      </c>
      <c r="C61">
        <v>441</v>
      </c>
      <c r="D61">
        <v>689.012698412698</v>
      </c>
      <c r="E61" s="4">
        <v>2667</v>
      </c>
      <c r="F61">
        <v>6.0476190000000001</v>
      </c>
      <c r="G61" s="5">
        <v>303854.59999999998</v>
      </c>
      <c r="H61" s="5">
        <v>93033.950800000006</v>
      </c>
      <c r="K61" s="3" t="s">
        <v>228</v>
      </c>
      <c r="L61">
        <v>921</v>
      </c>
      <c r="M61">
        <v>762.049294245385</v>
      </c>
      <c r="N61" s="4">
        <v>6169</v>
      </c>
      <c r="O61">
        <v>6.6981539999999997</v>
      </c>
      <c r="P61" s="5">
        <v>701847.4</v>
      </c>
      <c r="Q61" s="5">
        <v>201117.16589999999</v>
      </c>
    </row>
    <row r="62" spans="1:17" x14ac:dyDescent="0.25">
      <c r="A62" s="3" t="s">
        <v>240</v>
      </c>
      <c r="B62" s="3" t="s">
        <v>229</v>
      </c>
      <c r="C62">
        <v>195</v>
      </c>
      <c r="D62">
        <v>885.09241025640995</v>
      </c>
      <c r="E62" s="4">
        <v>1444</v>
      </c>
      <c r="F62">
        <v>7.4051280000000004</v>
      </c>
      <c r="G62" s="5">
        <v>172593.02</v>
      </c>
      <c r="H62" s="5">
        <v>54898.769899999999</v>
      </c>
      <c r="K62" s="3" t="s">
        <v>229</v>
      </c>
      <c r="L62">
        <v>454</v>
      </c>
      <c r="M62">
        <v>862.51204845814902</v>
      </c>
      <c r="N62" s="4">
        <v>3567</v>
      </c>
      <c r="O62">
        <v>7.8568280000000001</v>
      </c>
      <c r="P62" s="5">
        <v>391580.47</v>
      </c>
      <c r="Q62" s="5">
        <v>120212.31479999999</v>
      </c>
    </row>
    <row r="63" spans="1:17" x14ac:dyDescent="0.25">
      <c r="A63" s="3" t="s">
        <v>240</v>
      </c>
      <c r="B63" s="3" t="s">
        <v>230</v>
      </c>
      <c r="C63">
        <v>169</v>
      </c>
      <c r="D63">
        <v>750.65857988165601</v>
      </c>
      <c r="E63" s="4">
        <v>1206</v>
      </c>
      <c r="F63">
        <v>7.1360939999999999</v>
      </c>
      <c r="G63" s="5">
        <v>126861.3</v>
      </c>
      <c r="H63" s="5">
        <v>36248.503900000003</v>
      </c>
      <c r="K63" s="3" t="s">
        <v>230</v>
      </c>
      <c r="L63">
        <v>423</v>
      </c>
      <c r="M63">
        <v>973.69846335697298</v>
      </c>
      <c r="N63" s="4">
        <v>3654</v>
      </c>
      <c r="O63">
        <v>8.6382969999999997</v>
      </c>
      <c r="P63" s="5">
        <v>411874.45</v>
      </c>
      <c r="Q63" s="5">
        <v>115623.6346</v>
      </c>
    </row>
    <row r="64" spans="1:17" x14ac:dyDescent="0.25">
      <c r="A64" s="3" t="s">
        <v>240</v>
      </c>
      <c r="B64" s="3" t="s">
        <v>231</v>
      </c>
      <c r="C64">
        <v>155</v>
      </c>
      <c r="D64">
        <v>868.55967741935399</v>
      </c>
      <c r="E64" s="4">
        <v>1092</v>
      </c>
      <c r="F64">
        <v>7.0451610000000002</v>
      </c>
      <c r="G64" s="5">
        <v>134626.75</v>
      </c>
      <c r="H64" s="5">
        <v>37453.269399999997</v>
      </c>
      <c r="K64" s="3" t="s">
        <v>231</v>
      </c>
      <c r="L64">
        <v>393</v>
      </c>
      <c r="M64">
        <v>878.45307888040702</v>
      </c>
      <c r="N64" s="4">
        <v>3194</v>
      </c>
      <c r="O64">
        <v>8.1272260000000003</v>
      </c>
      <c r="P64" s="5">
        <v>345232.06</v>
      </c>
      <c r="Q64" s="5">
        <v>99612.577399999995</v>
      </c>
    </row>
    <row r="65" spans="1:17" x14ac:dyDescent="0.25">
      <c r="A65" s="3" t="s">
        <v>240</v>
      </c>
      <c r="B65" s="3" t="s">
        <v>232</v>
      </c>
      <c r="C65">
        <v>126</v>
      </c>
      <c r="D65">
        <v>954.67087301587298</v>
      </c>
      <c r="E65">
        <v>982</v>
      </c>
      <c r="F65">
        <v>7.7936500000000004</v>
      </c>
      <c r="G65" s="5">
        <v>120288.53</v>
      </c>
      <c r="H65" s="5">
        <v>32369.875199999999</v>
      </c>
      <c r="K65" s="3" t="s">
        <v>232</v>
      </c>
      <c r="L65">
        <v>329</v>
      </c>
      <c r="M65">
        <v>920.41468085106305</v>
      </c>
      <c r="N65" s="4">
        <v>2803</v>
      </c>
      <c r="O65">
        <v>8.5197559999999992</v>
      </c>
      <c r="P65" s="5">
        <v>302816.43</v>
      </c>
      <c r="Q65" s="5">
        <v>86327.304999999993</v>
      </c>
    </row>
    <row r="66" spans="1:17" x14ac:dyDescent="0.25">
      <c r="A66" s="3" t="s">
        <v>240</v>
      </c>
      <c r="B66" s="3" t="s">
        <v>233</v>
      </c>
      <c r="C66">
        <v>124</v>
      </c>
      <c r="D66">
        <v>789.615806451612</v>
      </c>
      <c r="E66">
        <v>802</v>
      </c>
      <c r="F66">
        <v>6.4677410000000002</v>
      </c>
      <c r="G66" s="5">
        <v>97912.36</v>
      </c>
      <c r="H66" s="5">
        <v>34314.163699999997</v>
      </c>
      <c r="K66" s="3" t="s">
        <v>233</v>
      </c>
      <c r="L66">
        <v>302</v>
      </c>
      <c r="M66">
        <v>916.76947019867498</v>
      </c>
      <c r="N66" s="4">
        <v>2317</v>
      </c>
      <c r="O66">
        <v>7.6721849999999998</v>
      </c>
      <c r="P66" s="5">
        <v>276864.38</v>
      </c>
      <c r="Q66" s="5">
        <v>76823.091700000004</v>
      </c>
    </row>
    <row r="67" spans="1:17" x14ac:dyDescent="0.25">
      <c r="A67" s="3" t="s">
        <v>240</v>
      </c>
      <c r="B67" s="3" t="s">
        <v>234</v>
      </c>
      <c r="C67">
        <v>87</v>
      </c>
      <c r="D67">
        <v>659.57068965517203</v>
      </c>
      <c r="E67">
        <v>699</v>
      </c>
      <c r="F67">
        <v>8.0344820000000006</v>
      </c>
      <c r="G67" s="5">
        <v>57382.65</v>
      </c>
      <c r="H67" s="5">
        <v>20151.687300000001</v>
      </c>
      <c r="K67" s="3" t="s">
        <v>234</v>
      </c>
      <c r="L67">
        <v>237</v>
      </c>
      <c r="M67">
        <v>887.93911392405005</v>
      </c>
      <c r="N67" s="4">
        <v>2019</v>
      </c>
      <c r="O67">
        <v>8.5189869999999992</v>
      </c>
      <c r="P67" s="5">
        <v>210441.57</v>
      </c>
      <c r="Q67" s="5">
        <v>61896.557699999998</v>
      </c>
    </row>
    <row r="68" spans="1:17" x14ac:dyDescent="0.25">
      <c r="A68" s="3" t="s">
        <v>240</v>
      </c>
      <c r="B68" s="3" t="s">
        <v>235</v>
      </c>
      <c r="C68">
        <v>92</v>
      </c>
      <c r="D68">
        <v>862.43391304347801</v>
      </c>
      <c r="E68">
        <v>714</v>
      </c>
      <c r="F68">
        <v>7.7608689999999996</v>
      </c>
      <c r="G68" s="5">
        <v>79343.92</v>
      </c>
      <c r="H68" s="5">
        <v>25788.026000000002</v>
      </c>
      <c r="K68" s="3" t="s">
        <v>235</v>
      </c>
      <c r="L68">
        <v>242</v>
      </c>
      <c r="M68">
        <v>798.78458677685899</v>
      </c>
      <c r="N68" s="4">
        <v>1897</v>
      </c>
      <c r="O68">
        <v>7.8388419999999996</v>
      </c>
      <c r="P68" s="5">
        <v>193305.87</v>
      </c>
      <c r="Q68" s="5">
        <v>59555.472900000001</v>
      </c>
    </row>
    <row r="69" spans="1:17" x14ac:dyDescent="0.25">
      <c r="A69" s="3" t="s">
        <v>240</v>
      </c>
      <c r="B69" s="3" t="s">
        <v>236</v>
      </c>
      <c r="C69">
        <v>82</v>
      </c>
      <c r="D69">
        <v>943.45243902438995</v>
      </c>
      <c r="E69">
        <v>555</v>
      </c>
      <c r="F69">
        <v>6.7682919999999998</v>
      </c>
      <c r="G69" s="5">
        <v>77363.100000000006</v>
      </c>
      <c r="H69" s="5">
        <v>19534.512200000001</v>
      </c>
      <c r="K69" s="3" t="s">
        <v>236</v>
      </c>
      <c r="L69">
        <v>214</v>
      </c>
      <c r="M69">
        <v>935.37467289719598</v>
      </c>
      <c r="N69" s="4">
        <v>1538</v>
      </c>
      <c r="O69">
        <v>7.1869149999999999</v>
      </c>
      <c r="P69" s="5">
        <v>200170.18</v>
      </c>
      <c r="Q69" s="5">
        <v>51359.288200000003</v>
      </c>
    </row>
    <row r="70" spans="1:17" x14ac:dyDescent="0.25">
      <c r="A70" s="3" t="s">
        <v>240</v>
      </c>
      <c r="B70" s="3" t="s">
        <v>237</v>
      </c>
      <c r="C70">
        <v>64</v>
      </c>
      <c r="D70">
        <v>916.58249999999998</v>
      </c>
      <c r="E70">
        <v>480</v>
      </c>
      <c r="F70">
        <v>7.5</v>
      </c>
      <c r="G70" s="5">
        <v>58661.279999999999</v>
      </c>
      <c r="H70" s="5">
        <v>15249.5406</v>
      </c>
      <c r="K70" s="3" t="s">
        <v>237</v>
      </c>
      <c r="L70">
        <v>167</v>
      </c>
      <c r="M70">
        <v>951.160838323353</v>
      </c>
      <c r="N70" s="4">
        <v>1332</v>
      </c>
      <c r="O70">
        <v>7.9760470000000003</v>
      </c>
      <c r="P70" s="5">
        <v>158843.85999999999</v>
      </c>
      <c r="Q70" s="5">
        <v>43597.665800000002</v>
      </c>
    </row>
    <row r="71" spans="1:17" x14ac:dyDescent="0.25">
      <c r="A71" s="3" t="s">
        <v>240</v>
      </c>
      <c r="B71" s="3" t="s">
        <v>238</v>
      </c>
      <c r="C71">
        <v>53</v>
      </c>
      <c r="D71" s="5">
        <v>1033.2683018867899</v>
      </c>
      <c r="E71">
        <v>436</v>
      </c>
      <c r="F71">
        <v>8.2264149999999994</v>
      </c>
      <c r="G71" s="5">
        <v>54763.22</v>
      </c>
      <c r="H71" s="5">
        <v>13021.080099999999</v>
      </c>
      <c r="K71" s="3" t="s">
        <v>238</v>
      </c>
      <c r="L71">
        <v>162</v>
      </c>
      <c r="M71">
        <v>872.43</v>
      </c>
      <c r="N71" s="4">
        <v>1188</v>
      </c>
      <c r="O71">
        <v>7.3333329999999997</v>
      </c>
      <c r="P71" s="5">
        <v>141333.66</v>
      </c>
      <c r="Q71" s="5">
        <v>35380.903700000003</v>
      </c>
    </row>
    <row r="72" spans="1:17" x14ac:dyDescent="0.25">
      <c r="A72" s="3" t="s">
        <v>240</v>
      </c>
      <c r="B72" s="3" t="s">
        <v>239</v>
      </c>
      <c r="C72">
        <v>31</v>
      </c>
      <c r="D72">
        <v>772.78838709677404</v>
      </c>
      <c r="E72">
        <v>225</v>
      </c>
      <c r="F72">
        <v>7.2580640000000001</v>
      </c>
      <c r="G72" s="5">
        <v>23956.44</v>
      </c>
      <c r="H72" s="5">
        <v>10193.3703</v>
      </c>
      <c r="K72" s="3" t="s">
        <v>239</v>
      </c>
      <c r="L72">
        <v>93</v>
      </c>
      <c r="M72">
        <v>954.59311827956901</v>
      </c>
      <c r="N72">
        <v>814</v>
      </c>
      <c r="O72">
        <v>8.7526879999999991</v>
      </c>
      <c r="P72" s="5">
        <v>88777.16</v>
      </c>
      <c r="Q72" s="5">
        <v>30535.1548</v>
      </c>
    </row>
    <row r="73" spans="1:17" x14ac:dyDescent="0.25">
      <c r="A73" s="3" t="s">
        <v>173</v>
      </c>
      <c r="B73" s="3" t="s">
        <v>174</v>
      </c>
      <c r="C73">
        <v>105</v>
      </c>
      <c r="D73">
        <v>303.21580952380901</v>
      </c>
      <c r="E73">
        <v>447</v>
      </c>
      <c r="F73">
        <v>4.257142</v>
      </c>
      <c r="G73" s="5">
        <v>31837.66</v>
      </c>
      <c r="H73" s="5">
        <v>7940.2563</v>
      </c>
    </row>
    <row r="74" spans="1:17" x14ac:dyDescent="0.25">
      <c r="A74" s="3" t="s">
        <v>173</v>
      </c>
      <c r="B74" s="3" t="s">
        <v>175</v>
      </c>
      <c r="C74">
        <v>162</v>
      </c>
      <c r="D74">
        <v>247.37358024691301</v>
      </c>
      <c r="E74">
        <v>525</v>
      </c>
      <c r="F74">
        <v>3.2407400000000002</v>
      </c>
      <c r="G74" s="5">
        <v>40074.519999999997</v>
      </c>
      <c r="H74" s="5">
        <v>15054.9112</v>
      </c>
    </row>
    <row r="75" spans="1:17" x14ac:dyDescent="0.25">
      <c r="A75" s="3" t="s">
        <v>173</v>
      </c>
      <c r="B75" s="3" t="s">
        <v>176</v>
      </c>
      <c r="C75">
        <v>153</v>
      </c>
      <c r="D75">
        <v>337.69111111111101</v>
      </c>
      <c r="E75">
        <v>694</v>
      </c>
      <c r="F75">
        <v>4.5359470000000002</v>
      </c>
      <c r="G75" s="5">
        <v>51666.74</v>
      </c>
      <c r="H75" s="5">
        <v>16997.6273</v>
      </c>
    </row>
    <row r="76" spans="1:17" x14ac:dyDescent="0.25">
      <c r="A76" s="3" t="s">
        <v>173</v>
      </c>
      <c r="B76" s="3" t="s">
        <v>177</v>
      </c>
      <c r="C76">
        <v>195</v>
      </c>
      <c r="D76">
        <v>356.49717948717898</v>
      </c>
      <c r="E76">
        <v>582</v>
      </c>
      <c r="F76">
        <v>2.9846149999999998</v>
      </c>
      <c r="G76" s="5">
        <v>69516.95</v>
      </c>
      <c r="H76" s="5">
        <v>16860.4745</v>
      </c>
    </row>
    <row r="77" spans="1:17" x14ac:dyDescent="0.25">
      <c r="A77" s="3" t="s">
        <v>173</v>
      </c>
      <c r="B77" s="3" t="s">
        <v>178</v>
      </c>
      <c r="C77">
        <v>215</v>
      </c>
      <c r="D77">
        <v>416.40441860465103</v>
      </c>
      <c r="E77">
        <v>880</v>
      </c>
      <c r="F77">
        <v>4.0930229999999996</v>
      </c>
      <c r="G77" s="5">
        <v>89526.95</v>
      </c>
      <c r="H77" s="5">
        <v>29222.254000000001</v>
      </c>
    </row>
    <row r="78" spans="1:17" x14ac:dyDescent="0.25">
      <c r="A78" s="3" t="s">
        <v>173</v>
      </c>
      <c r="B78" s="3" t="s">
        <v>179</v>
      </c>
      <c r="C78">
        <v>244</v>
      </c>
      <c r="D78">
        <v>297.06229508196702</v>
      </c>
      <c r="E78">
        <v>722</v>
      </c>
      <c r="F78">
        <v>2.9590160000000001</v>
      </c>
      <c r="G78" s="5">
        <v>72483.199999999997</v>
      </c>
      <c r="H78" s="5">
        <v>21497.314699999999</v>
      </c>
    </row>
    <row r="79" spans="1:17" x14ac:dyDescent="0.25">
      <c r="A79" s="3" t="s">
        <v>173</v>
      </c>
      <c r="B79" s="3" t="s">
        <v>180</v>
      </c>
      <c r="C79">
        <v>303</v>
      </c>
      <c r="D79">
        <v>368.083729372937</v>
      </c>
      <c r="E79" s="4">
        <v>1121</v>
      </c>
      <c r="F79">
        <v>3.6996690000000001</v>
      </c>
      <c r="G79" s="5">
        <v>111529.37</v>
      </c>
      <c r="H79" s="5">
        <v>42293.900199999996</v>
      </c>
    </row>
    <row r="80" spans="1:17" x14ac:dyDescent="0.25">
      <c r="A80" s="3" t="s">
        <v>173</v>
      </c>
      <c r="B80" s="3" t="s">
        <v>181</v>
      </c>
      <c r="C80">
        <v>411</v>
      </c>
      <c r="D80">
        <v>367.72793187347901</v>
      </c>
      <c r="E80" s="4">
        <v>1559</v>
      </c>
      <c r="F80">
        <v>3.7931870000000001</v>
      </c>
      <c r="G80" s="5">
        <v>151136.18</v>
      </c>
      <c r="H80" s="5">
        <v>52886.4061</v>
      </c>
    </row>
    <row r="81" spans="1:8" x14ac:dyDescent="0.25">
      <c r="A81" s="3" t="s">
        <v>173</v>
      </c>
      <c r="B81" s="3" t="s">
        <v>182</v>
      </c>
      <c r="C81">
        <v>549</v>
      </c>
      <c r="D81">
        <v>382.76659380692098</v>
      </c>
      <c r="E81" s="4">
        <v>2235</v>
      </c>
      <c r="F81">
        <v>4.0710379999999997</v>
      </c>
      <c r="G81" s="5">
        <v>210138.86</v>
      </c>
      <c r="H81" s="5">
        <v>77740.732399999994</v>
      </c>
    </row>
    <row r="82" spans="1:8" x14ac:dyDescent="0.25">
      <c r="A82" s="3" t="s">
        <v>173</v>
      </c>
      <c r="B82" s="3" t="s">
        <v>183</v>
      </c>
      <c r="C82">
        <v>678</v>
      </c>
      <c r="D82">
        <v>478.14796460176899</v>
      </c>
      <c r="E82" s="4">
        <v>3168</v>
      </c>
      <c r="F82">
        <v>4.6725659999999998</v>
      </c>
      <c r="G82" s="5">
        <v>324184.32000000001</v>
      </c>
      <c r="H82" s="5">
        <v>107101.0315</v>
      </c>
    </row>
    <row r="83" spans="1:8" x14ac:dyDescent="0.25">
      <c r="A83" s="3" t="s">
        <v>173</v>
      </c>
      <c r="B83" s="3" t="s">
        <v>184</v>
      </c>
      <c r="C83">
        <v>819</v>
      </c>
      <c r="D83">
        <v>432.41291819291803</v>
      </c>
      <c r="E83" s="4">
        <v>3780</v>
      </c>
      <c r="F83">
        <v>4.6153839999999997</v>
      </c>
      <c r="G83" s="5">
        <v>354146.18</v>
      </c>
      <c r="H83" s="5">
        <v>127632.5626</v>
      </c>
    </row>
    <row r="84" spans="1:8" x14ac:dyDescent="0.25">
      <c r="A84" s="3" t="s">
        <v>173</v>
      </c>
      <c r="B84" s="3" t="s">
        <v>185</v>
      </c>
      <c r="C84">
        <v>723</v>
      </c>
      <c r="D84">
        <v>471.44248962655598</v>
      </c>
      <c r="E84" s="4">
        <v>3586</v>
      </c>
      <c r="F84">
        <v>4.9598890000000004</v>
      </c>
      <c r="G84" s="5">
        <v>340852.92</v>
      </c>
      <c r="H84" s="5">
        <v>116043.3204</v>
      </c>
    </row>
    <row r="85" spans="1:8" x14ac:dyDescent="0.25">
      <c r="A85" s="3" t="s">
        <v>173</v>
      </c>
      <c r="B85" s="3" t="s">
        <v>186</v>
      </c>
      <c r="C85">
        <v>874</v>
      </c>
      <c r="D85">
        <v>571.64970251716204</v>
      </c>
      <c r="E85" s="4">
        <v>4916</v>
      </c>
      <c r="F85">
        <v>5.6247129999999999</v>
      </c>
      <c r="G85" s="5">
        <v>499621.84</v>
      </c>
      <c r="H85" s="5">
        <v>163221.4319</v>
      </c>
    </row>
    <row r="86" spans="1:8" x14ac:dyDescent="0.25">
      <c r="A86" s="3" t="s">
        <v>173</v>
      </c>
      <c r="B86" s="3" t="s">
        <v>187</v>
      </c>
      <c r="C86">
        <v>815</v>
      </c>
      <c r="D86">
        <v>504.793852760736</v>
      </c>
      <c r="E86" s="4">
        <v>4374</v>
      </c>
      <c r="F86">
        <v>5.3668709999999997</v>
      </c>
      <c r="G86" s="5">
        <v>411406.99</v>
      </c>
      <c r="H86" s="5">
        <v>135169.5336</v>
      </c>
    </row>
    <row r="87" spans="1:8" x14ac:dyDescent="0.25">
      <c r="A87" s="3" t="s">
        <v>173</v>
      </c>
      <c r="B87" s="3" t="s">
        <v>188</v>
      </c>
      <c r="C87">
        <v>862</v>
      </c>
      <c r="D87">
        <v>497.35133410672802</v>
      </c>
      <c r="E87" s="4">
        <v>4832</v>
      </c>
      <c r="F87">
        <v>5.6055679999999999</v>
      </c>
      <c r="G87" s="5">
        <v>428716.85</v>
      </c>
      <c r="H87" s="5">
        <v>142117.0398</v>
      </c>
    </row>
    <row r="88" spans="1:8" x14ac:dyDescent="0.25">
      <c r="A88" s="3" t="s">
        <v>173</v>
      </c>
      <c r="B88" s="3" t="s">
        <v>189</v>
      </c>
      <c r="C88">
        <v>616</v>
      </c>
      <c r="D88">
        <v>462.06683441558403</v>
      </c>
      <c r="E88" s="4">
        <v>3125</v>
      </c>
      <c r="F88">
        <v>5.0730510000000004</v>
      </c>
      <c r="G88" s="5">
        <v>284633.17</v>
      </c>
      <c r="H88" s="5">
        <v>91562.594100000002</v>
      </c>
    </row>
    <row r="89" spans="1:8" x14ac:dyDescent="0.25">
      <c r="A89" s="3" t="s">
        <v>173</v>
      </c>
      <c r="B89" s="3" t="s">
        <v>190</v>
      </c>
      <c r="C89">
        <v>678</v>
      </c>
      <c r="D89">
        <v>512.79129793510299</v>
      </c>
      <c r="E89" s="4">
        <v>3802</v>
      </c>
      <c r="F89">
        <v>5.6076689999999996</v>
      </c>
      <c r="G89" s="5">
        <v>347672.5</v>
      </c>
      <c r="H89" s="5">
        <v>121956.6339</v>
      </c>
    </row>
    <row r="90" spans="1:8" x14ac:dyDescent="0.25">
      <c r="A90" s="3" t="s">
        <v>173</v>
      </c>
      <c r="B90" s="3" t="s">
        <v>191</v>
      </c>
      <c r="C90">
        <v>736</v>
      </c>
      <c r="D90">
        <v>554.18448369565203</v>
      </c>
      <c r="E90" s="4">
        <v>4541</v>
      </c>
      <c r="F90">
        <v>6.1698360000000001</v>
      </c>
      <c r="G90" s="5">
        <v>407879.78</v>
      </c>
      <c r="H90" s="5">
        <v>138880.9031</v>
      </c>
    </row>
    <row r="91" spans="1:8" x14ac:dyDescent="0.25">
      <c r="A91" s="3" t="s">
        <v>173</v>
      </c>
      <c r="B91" s="3" t="s">
        <v>192</v>
      </c>
      <c r="C91">
        <v>631</v>
      </c>
      <c r="D91">
        <v>628.10318541996799</v>
      </c>
      <c r="E91" s="4">
        <v>3864</v>
      </c>
      <c r="F91">
        <v>6.1236129999999998</v>
      </c>
      <c r="G91" s="5">
        <v>396333.11</v>
      </c>
      <c r="H91" s="5">
        <v>121585.68030000001</v>
      </c>
    </row>
    <row r="92" spans="1:8" x14ac:dyDescent="0.25">
      <c r="A92" s="3" t="s">
        <v>173</v>
      </c>
      <c r="B92" s="3" t="s">
        <v>193</v>
      </c>
      <c r="C92">
        <v>727</v>
      </c>
      <c r="D92">
        <v>556.56858321870698</v>
      </c>
      <c r="E92" s="4">
        <v>4413</v>
      </c>
      <c r="F92">
        <v>6.0701510000000001</v>
      </c>
      <c r="G92" s="5">
        <v>404625.36</v>
      </c>
      <c r="H92" s="5">
        <v>142620.73620000001</v>
      </c>
    </row>
    <row r="93" spans="1:8" x14ac:dyDescent="0.25">
      <c r="A93" s="3" t="s">
        <v>173</v>
      </c>
      <c r="B93" s="3" t="s">
        <v>194</v>
      </c>
      <c r="C93">
        <v>695</v>
      </c>
      <c r="D93">
        <v>575.82794244604304</v>
      </c>
      <c r="E93" s="4">
        <v>4510</v>
      </c>
      <c r="F93">
        <v>6.4892079999999996</v>
      </c>
      <c r="G93" s="5">
        <v>400200.42</v>
      </c>
      <c r="H93" s="5">
        <v>134036.67559999999</v>
      </c>
    </row>
    <row r="94" spans="1:8" x14ac:dyDescent="0.25">
      <c r="A94" s="3" t="s">
        <v>173</v>
      </c>
      <c r="B94" s="3" t="s">
        <v>195</v>
      </c>
      <c r="C94">
        <v>883</v>
      </c>
      <c r="D94">
        <v>586.496953567383</v>
      </c>
      <c r="E94" s="4">
        <v>5274</v>
      </c>
      <c r="F94">
        <v>5.9728190000000003</v>
      </c>
      <c r="G94" s="5">
        <v>517876.81</v>
      </c>
      <c r="H94" s="5">
        <v>166110.0294</v>
      </c>
    </row>
    <row r="95" spans="1:8" x14ac:dyDescent="0.25">
      <c r="A95" s="3" t="s">
        <v>173</v>
      </c>
      <c r="B95" s="3" t="s">
        <v>196</v>
      </c>
      <c r="C95">
        <v>744</v>
      </c>
      <c r="D95">
        <v>658.447809139784</v>
      </c>
      <c r="E95" s="4">
        <v>4784</v>
      </c>
      <c r="F95">
        <v>6.4301069999999996</v>
      </c>
      <c r="G95" s="5">
        <v>489885.17</v>
      </c>
      <c r="H95" s="5">
        <v>152116.23019999999</v>
      </c>
    </row>
    <row r="96" spans="1:8" x14ac:dyDescent="0.25">
      <c r="A96" s="3" t="s">
        <v>173</v>
      </c>
      <c r="B96" s="3" t="s">
        <v>197</v>
      </c>
      <c r="C96">
        <v>865</v>
      </c>
      <c r="D96">
        <v>584.75929479768695</v>
      </c>
      <c r="E96" s="4">
        <v>5058</v>
      </c>
      <c r="F96">
        <v>5.8473980000000001</v>
      </c>
      <c r="G96" s="5">
        <v>505816.79</v>
      </c>
      <c r="H96" s="5">
        <v>161254.6636</v>
      </c>
    </row>
    <row r="97" spans="1:8" x14ac:dyDescent="0.25">
      <c r="A97" s="3" t="s">
        <v>173</v>
      </c>
      <c r="B97" s="3" t="s">
        <v>198</v>
      </c>
      <c r="C97">
        <v>995</v>
      </c>
      <c r="D97">
        <v>588.98540703517494</v>
      </c>
      <c r="E97" s="4">
        <v>6205</v>
      </c>
      <c r="F97">
        <v>6.2361800000000001</v>
      </c>
      <c r="G97" s="5">
        <v>586040.48</v>
      </c>
      <c r="H97" s="5">
        <v>189326.02350000001</v>
      </c>
    </row>
    <row r="98" spans="1:8" x14ac:dyDescent="0.25">
      <c r="A98" s="3" t="s">
        <v>173</v>
      </c>
      <c r="B98" s="3" t="s">
        <v>199</v>
      </c>
      <c r="C98">
        <v>898</v>
      </c>
      <c r="D98">
        <v>648.39239420935405</v>
      </c>
      <c r="E98" s="4">
        <v>5964</v>
      </c>
      <c r="F98">
        <v>6.6414249999999999</v>
      </c>
      <c r="G98" s="5">
        <v>582256.37</v>
      </c>
      <c r="H98" s="5">
        <v>193791.1874</v>
      </c>
    </row>
    <row r="99" spans="1:8" x14ac:dyDescent="0.25">
      <c r="A99" s="3" t="s">
        <v>173</v>
      </c>
      <c r="B99" s="3" t="s">
        <v>200</v>
      </c>
      <c r="C99">
        <v>800</v>
      </c>
      <c r="D99">
        <v>600.70241250000004</v>
      </c>
      <c r="E99" s="4">
        <v>4980</v>
      </c>
      <c r="F99">
        <v>6.2249999999999996</v>
      </c>
      <c r="G99" s="5">
        <v>480561.93</v>
      </c>
      <c r="H99" s="5">
        <v>145445.61290000001</v>
      </c>
    </row>
    <row r="100" spans="1:8" x14ac:dyDescent="0.25">
      <c r="A100" s="3" t="s">
        <v>173</v>
      </c>
      <c r="B100" s="3" t="s">
        <v>201</v>
      </c>
      <c r="C100">
        <v>886</v>
      </c>
      <c r="D100">
        <v>755.94160270880298</v>
      </c>
      <c r="E100" s="4">
        <v>6084</v>
      </c>
      <c r="F100">
        <v>6.8668170000000002</v>
      </c>
      <c r="G100" s="5">
        <v>669764.26</v>
      </c>
      <c r="H100" s="5">
        <v>206035.52989999999</v>
      </c>
    </row>
    <row r="101" spans="1:8" x14ac:dyDescent="0.25">
      <c r="A101" s="3" t="s">
        <v>173</v>
      </c>
      <c r="B101" s="3" t="s">
        <v>202</v>
      </c>
      <c r="C101">
        <v>805</v>
      </c>
      <c r="D101">
        <v>596.277826086956</v>
      </c>
      <c r="E101" s="4">
        <v>4889</v>
      </c>
      <c r="F101">
        <v>6.0732910000000002</v>
      </c>
      <c r="G101" s="5">
        <v>480003.65</v>
      </c>
      <c r="H101" s="5">
        <v>156858.78219999999</v>
      </c>
    </row>
    <row r="102" spans="1:8" x14ac:dyDescent="0.25">
      <c r="A102" s="3" t="s">
        <v>173</v>
      </c>
      <c r="B102" s="3" t="s">
        <v>203</v>
      </c>
      <c r="C102" s="4">
        <v>1625</v>
      </c>
      <c r="D102">
        <v>615.43579692307605</v>
      </c>
      <c r="E102" s="4">
        <v>9141</v>
      </c>
      <c r="F102">
        <v>5.6252300000000002</v>
      </c>
      <c r="G102" s="5">
        <v>1000083.17</v>
      </c>
      <c r="H102" s="5">
        <v>319816.05430000002</v>
      </c>
    </row>
    <row r="103" spans="1:8" x14ac:dyDescent="0.25">
      <c r="A103" s="3" t="s">
        <v>173</v>
      </c>
      <c r="B103" s="3" t="s">
        <v>204</v>
      </c>
      <c r="C103">
        <v>842</v>
      </c>
      <c r="D103">
        <v>572.16358669833699</v>
      </c>
      <c r="E103" s="4">
        <v>5045</v>
      </c>
      <c r="F103">
        <v>5.9916859999999996</v>
      </c>
      <c r="G103" s="5">
        <v>481761.74</v>
      </c>
      <c r="H103" s="5">
        <v>155744.4951</v>
      </c>
    </row>
    <row r="104" spans="1:8" x14ac:dyDescent="0.25">
      <c r="A104" s="3" t="s">
        <v>173</v>
      </c>
      <c r="B104" s="3" t="s">
        <v>205</v>
      </c>
      <c r="C104">
        <v>960</v>
      </c>
      <c r="D104">
        <v>649.86075000000005</v>
      </c>
      <c r="E104" s="4">
        <v>6495</v>
      </c>
      <c r="F104">
        <v>6.765625</v>
      </c>
      <c r="G104" s="5">
        <v>623866.31999999995</v>
      </c>
      <c r="H104" s="5">
        <v>193958.22459999999</v>
      </c>
    </row>
    <row r="105" spans="1:8" x14ac:dyDescent="0.25">
      <c r="A105" s="3" t="s">
        <v>173</v>
      </c>
      <c r="B105" s="3" t="s">
        <v>206</v>
      </c>
      <c r="C105">
        <v>689</v>
      </c>
      <c r="D105">
        <v>702.320972423802</v>
      </c>
      <c r="E105" s="4">
        <v>4546</v>
      </c>
      <c r="F105">
        <v>6.5979679999999998</v>
      </c>
      <c r="G105" s="5">
        <v>483899.15</v>
      </c>
      <c r="H105" s="5">
        <v>139134.64720000001</v>
      </c>
    </row>
    <row r="106" spans="1:8" x14ac:dyDescent="0.25">
      <c r="A106" s="3" t="s">
        <v>173</v>
      </c>
      <c r="B106" s="3" t="s">
        <v>207</v>
      </c>
      <c r="C106">
        <v>751</v>
      </c>
      <c r="D106">
        <v>686.85692410119805</v>
      </c>
      <c r="E106" s="4">
        <v>4883</v>
      </c>
      <c r="F106">
        <v>6.5019970000000002</v>
      </c>
      <c r="G106" s="5">
        <v>515829.55</v>
      </c>
      <c r="H106" s="5">
        <v>161298.9558</v>
      </c>
    </row>
    <row r="107" spans="1:8" x14ac:dyDescent="0.25">
      <c r="A107" s="3" t="s">
        <v>173</v>
      </c>
      <c r="B107" s="3" t="s">
        <v>208</v>
      </c>
      <c r="C107">
        <v>976</v>
      </c>
      <c r="D107">
        <v>637.19985655737696</v>
      </c>
      <c r="E107" s="4">
        <v>6265</v>
      </c>
      <c r="F107">
        <v>6.4190569999999996</v>
      </c>
      <c r="G107" s="5">
        <v>621907.06000000006</v>
      </c>
      <c r="H107" s="5">
        <v>185435.26190000001</v>
      </c>
    </row>
    <row r="108" spans="1:8" x14ac:dyDescent="0.25">
      <c r="A108" s="3" t="s">
        <v>173</v>
      </c>
      <c r="B108" s="3" t="s">
        <v>209</v>
      </c>
      <c r="C108">
        <v>742</v>
      </c>
      <c r="D108">
        <v>673.31948787061901</v>
      </c>
      <c r="E108" s="4">
        <v>5206</v>
      </c>
      <c r="F108">
        <v>7.0161720000000001</v>
      </c>
      <c r="G108" s="5">
        <v>499603.06</v>
      </c>
      <c r="H108" s="5">
        <v>153829.65719999999</v>
      </c>
    </row>
    <row r="109" spans="1:8" x14ac:dyDescent="0.25">
      <c r="A109" s="3" t="s">
        <v>173</v>
      </c>
      <c r="B109" s="3" t="s">
        <v>210</v>
      </c>
      <c r="C109">
        <v>846</v>
      </c>
      <c r="D109">
        <v>687.64547281323803</v>
      </c>
      <c r="E109" s="4">
        <v>5904</v>
      </c>
      <c r="F109">
        <v>6.9787229999999996</v>
      </c>
      <c r="G109" s="5">
        <v>581748.06999999995</v>
      </c>
      <c r="H109" s="5">
        <v>180862.8088</v>
      </c>
    </row>
    <row r="110" spans="1:8" x14ac:dyDescent="0.25">
      <c r="A110" s="3" t="s">
        <v>173</v>
      </c>
      <c r="B110" s="3" t="s">
        <v>211</v>
      </c>
      <c r="C110">
        <v>615</v>
      </c>
      <c r="D110">
        <v>626.53728455284499</v>
      </c>
      <c r="E110" s="4">
        <v>4174</v>
      </c>
      <c r="F110">
        <v>6.7869910000000004</v>
      </c>
      <c r="G110" s="5">
        <v>385320.43</v>
      </c>
      <c r="H110" s="5">
        <v>131612.0085</v>
      </c>
    </row>
    <row r="111" spans="1:8" x14ac:dyDescent="0.25">
      <c r="A111" s="3" t="s">
        <v>173</v>
      </c>
      <c r="B111" s="3" t="s">
        <v>212</v>
      </c>
      <c r="C111">
        <v>326</v>
      </c>
      <c r="D111">
        <v>666.73417177914098</v>
      </c>
      <c r="E111" s="4">
        <v>2374</v>
      </c>
      <c r="F111">
        <v>7.2822079999999998</v>
      </c>
      <c r="G111" s="5">
        <v>217355.34</v>
      </c>
      <c r="H111" s="5">
        <v>79319.787599999996</v>
      </c>
    </row>
    <row r="112" spans="1:8" x14ac:dyDescent="0.25">
      <c r="A112" s="3" t="s">
        <v>173</v>
      </c>
      <c r="B112" s="3" t="s">
        <v>213</v>
      </c>
      <c r="C112">
        <v>523</v>
      </c>
      <c r="D112">
        <v>636.35917782026695</v>
      </c>
      <c r="E112" s="4">
        <v>3518</v>
      </c>
      <c r="F112">
        <v>6.7265769999999998</v>
      </c>
      <c r="G112" s="5">
        <v>332815.84999999998</v>
      </c>
      <c r="H112" s="5">
        <v>109873.6971</v>
      </c>
    </row>
    <row r="113" spans="1:8" x14ac:dyDescent="0.25">
      <c r="A113" s="3" t="s">
        <v>173</v>
      </c>
      <c r="B113" s="3" t="s">
        <v>214</v>
      </c>
      <c r="C113">
        <v>451</v>
      </c>
      <c r="D113">
        <v>767.21434589800401</v>
      </c>
      <c r="E113" s="4">
        <v>3364</v>
      </c>
      <c r="F113">
        <v>7.4589800000000004</v>
      </c>
      <c r="G113" s="5">
        <v>346013.67</v>
      </c>
      <c r="H113" s="5">
        <v>114476.9446</v>
      </c>
    </row>
    <row r="114" spans="1:8" x14ac:dyDescent="0.25">
      <c r="A114" s="3" t="s">
        <v>173</v>
      </c>
      <c r="B114" s="3" t="s">
        <v>215</v>
      </c>
      <c r="C114">
        <v>608</v>
      </c>
      <c r="D114">
        <v>735.53266447368401</v>
      </c>
      <c r="E114" s="4">
        <v>4448</v>
      </c>
      <c r="F114">
        <v>7.3157889999999997</v>
      </c>
      <c r="G114" s="5">
        <v>447203.86</v>
      </c>
      <c r="H114" s="5">
        <v>140610.12609999999</v>
      </c>
    </row>
    <row r="115" spans="1:8" x14ac:dyDescent="0.25">
      <c r="A115" s="3" t="s">
        <v>173</v>
      </c>
      <c r="B115" s="3" t="s">
        <v>216</v>
      </c>
      <c r="C115">
        <v>616</v>
      </c>
      <c r="D115">
        <v>672.67251623376603</v>
      </c>
      <c r="E115" s="4">
        <v>4316</v>
      </c>
      <c r="F115">
        <v>7.0064929999999999</v>
      </c>
      <c r="G115" s="5">
        <v>414366.27</v>
      </c>
      <c r="H115" s="5">
        <v>136233.4663</v>
      </c>
    </row>
    <row r="116" spans="1:8" x14ac:dyDescent="0.25">
      <c r="A116" s="3" t="s">
        <v>173</v>
      </c>
      <c r="B116" s="3" t="s">
        <v>217</v>
      </c>
      <c r="C116">
        <v>662</v>
      </c>
      <c r="D116">
        <v>737.11557401812604</v>
      </c>
      <c r="E116" s="4">
        <v>4922</v>
      </c>
      <c r="F116">
        <v>7.4350449999999997</v>
      </c>
      <c r="G116" s="5">
        <v>487970.51</v>
      </c>
      <c r="H116" s="5">
        <v>146344.92540000001</v>
      </c>
    </row>
    <row r="117" spans="1:8" x14ac:dyDescent="0.25">
      <c r="A117" s="3" t="s">
        <v>173</v>
      </c>
      <c r="B117" s="3" t="s">
        <v>218</v>
      </c>
      <c r="C117">
        <v>547</v>
      </c>
      <c r="D117">
        <v>695.31733089579495</v>
      </c>
      <c r="E117" s="4">
        <v>3791</v>
      </c>
      <c r="F117">
        <v>6.9305300000000001</v>
      </c>
      <c r="G117" s="5">
        <v>380338.58</v>
      </c>
      <c r="H117" s="5">
        <v>115051.8233</v>
      </c>
    </row>
    <row r="118" spans="1:8" x14ac:dyDescent="0.25">
      <c r="A118" s="3" t="s">
        <v>173</v>
      </c>
      <c r="B118" s="3" t="s">
        <v>219</v>
      </c>
      <c r="C118">
        <v>561</v>
      </c>
      <c r="D118">
        <v>806.45600713012402</v>
      </c>
      <c r="E118" s="4">
        <v>4429</v>
      </c>
      <c r="F118">
        <v>7.8948299999999998</v>
      </c>
      <c r="G118" s="5">
        <v>452421.82</v>
      </c>
      <c r="H118" s="5">
        <v>136341.81020000001</v>
      </c>
    </row>
    <row r="119" spans="1:8" x14ac:dyDescent="0.25">
      <c r="A119" s="3" t="s">
        <v>173</v>
      </c>
      <c r="B119" s="3" t="s">
        <v>220</v>
      </c>
      <c r="C119">
        <v>503</v>
      </c>
      <c r="D119">
        <v>736.963936381709</v>
      </c>
      <c r="E119" s="4">
        <v>3595</v>
      </c>
      <c r="F119">
        <v>7.1471169999999997</v>
      </c>
      <c r="G119" s="5">
        <v>370692.86</v>
      </c>
      <c r="H119" s="5">
        <v>113235.3817</v>
      </c>
    </row>
    <row r="120" spans="1:8" x14ac:dyDescent="0.25">
      <c r="A120" s="3" t="s">
        <v>173</v>
      </c>
      <c r="B120" s="3" t="s">
        <v>221</v>
      </c>
      <c r="C120">
        <v>545</v>
      </c>
      <c r="D120">
        <v>776.65532110091704</v>
      </c>
      <c r="E120" s="4">
        <v>4052</v>
      </c>
      <c r="F120">
        <v>7.4348619999999999</v>
      </c>
      <c r="G120" s="5">
        <v>423277.15</v>
      </c>
      <c r="H120" s="5">
        <v>116492.6526</v>
      </c>
    </row>
    <row r="121" spans="1:8" x14ac:dyDescent="0.25">
      <c r="A121" s="3" t="s">
        <v>173</v>
      </c>
      <c r="B121" s="3" t="s">
        <v>222</v>
      </c>
      <c r="C121">
        <v>445</v>
      </c>
      <c r="D121">
        <v>712.58530337078605</v>
      </c>
      <c r="E121" s="4">
        <v>3407</v>
      </c>
      <c r="F121">
        <v>7.6561789999999998</v>
      </c>
      <c r="G121" s="5">
        <v>317100.46000000002</v>
      </c>
      <c r="H121" s="5">
        <v>92521.066600000006</v>
      </c>
    </row>
    <row r="122" spans="1:8" x14ac:dyDescent="0.25">
      <c r="A122" s="3" t="s">
        <v>173</v>
      </c>
      <c r="B122" s="3" t="s">
        <v>223</v>
      </c>
      <c r="C122">
        <v>518</v>
      </c>
      <c r="D122">
        <v>811.29013513513496</v>
      </c>
      <c r="E122" s="4">
        <v>4472</v>
      </c>
      <c r="F122">
        <v>8.6332039999999992</v>
      </c>
      <c r="G122" s="5">
        <v>420248.29</v>
      </c>
      <c r="H122" s="5">
        <v>119258.90730000001</v>
      </c>
    </row>
    <row r="123" spans="1:8" x14ac:dyDescent="0.25">
      <c r="A123" s="3" t="s">
        <v>173</v>
      </c>
      <c r="B123" s="3" t="s">
        <v>224</v>
      </c>
      <c r="C123">
        <v>421</v>
      </c>
      <c r="D123">
        <v>852.78985748218497</v>
      </c>
      <c r="E123" s="4">
        <v>3398</v>
      </c>
      <c r="F123">
        <v>8.0712580000000003</v>
      </c>
      <c r="G123" s="5">
        <v>359024.53</v>
      </c>
      <c r="H123" s="5">
        <v>102502.4598</v>
      </c>
    </row>
    <row r="124" spans="1:8" x14ac:dyDescent="0.25">
      <c r="A124" s="3" t="s">
        <v>173</v>
      </c>
      <c r="B124" s="3" t="s">
        <v>225</v>
      </c>
      <c r="C124">
        <v>391</v>
      </c>
      <c r="D124">
        <v>770.26286445012704</v>
      </c>
      <c r="E124" s="4">
        <v>3088</v>
      </c>
      <c r="F124">
        <v>7.8976980000000001</v>
      </c>
      <c r="G124" s="5">
        <v>301172.78000000003</v>
      </c>
      <c r="H124" s="5">
        <v>92948.524000000005</v>
      </c>
    </row>
    <row r="125" spans="1:8" x14ac:dyDescent="0.25">
      <c r="A125" s="3" t="s">
        <v>173</v>
      </c>
      <c r="B125" s="3" t="s">
        <v>226</v>
      </c>
      <c r="C125">
        <v>381</v>
      </c>
      <c r="D125">
        <v>958.29123359580001</v>
      </c>
      <c r="E125" s="4">
        <v>3298</v>
      </c>
      <c r="F125">
        <v>8.6561669999999999</v>
      </c>
      <c r="G125" s="5">
        <v>365108.96</v>
      </c>
      <c r="H125" s="5">
        <v>101236.7769</v>
      </c>
    </row>
    <row r="126" spans="1:8" x14ac:dyDescent="0.25">
      <c r="A126" s="3" t="s">
        <v>173</v>
      </c>
      <c r="B126" s="3" t="s">
        <v>227</v>
      </c>
      <c r="C126">
        <v>360</v>
      </c>
      <c r="D126">
        <v>763.60658333333299</v>
      </c>
      <c r="E126" s="4">
        <v>2714</v>
      </c>
      <c r="F126">
        <v>7.538888</v>
      </c>
      <c r="G126" s="5">
        <v>274898.37</v>
      </c>
      <c r="H126" s="5">
        <v>80836.054300000003</v>
      </c>
    </row>
    <row r="127" spans="1:8" x14ac:dyDescent="0.25">
      <c r="A127" s="3" t="s">
        <v>173</v>
      </c>
      <c r="B127" s="3" t="s">
        <v>228</v>
      </c>
      <c r="C127">
        <v>480</v>
      </c>
      <c r="D127">
        <v>829.15166666666596</v>
      </c>
      <c r="E127" s="4">
        <v>3502</v>
      </c>
      <c r="F127">
        <v>7.295833</v>
      </c>
      <c r="G127" s="5">
        <v>397992.8</v>
      </c>
      <c r="H127" s="5">
        <v>108083.2151</v>
      </c>
    </row>
    <row r="128" spans="1:8" x14ac:dyDescent="0.25">
      <c r="A128" s="3" t="s">
        <v>173</v>
      </c>
      <c r="B128" s="3" t="s">
        <v>229</v>
      </c>
      <c r="C128">
        <v>259</v>
      </c>
      <c r="D128">
        <v>845.511389961389</v>
      </c>
      <c r="E128" s="4">
        <v>2123</v>
      </c>
      <c r="F128">
        <v>8.1969110000000001</v>
      </c>
      <c r="G128" s="5">
        <v>218987.45</v>
      </c>
      <c r="H128" s="5">
        <v>65313.544900000001</v>
      </c>
    </row>
    <row r="129" spans="1:8" x14ac:dyDescent="0.25">
      <c r="A129" s="3" t="s">
        <v>173</v>
      </c>
      <c r="B129" s="3" t="s">
        <v>230</v>
      </c>
      <c r="C129">
        <v>254</v>
      </c>
      <c r="D129" s="5">
        <v>1122.0990157480301</v>
      </c>
      <c r="E129" s="4">
        <v>2448</v>
      </c>
      <c r="F129">
        <v>9.6377950000000006</v>
      </c>
      <c r="G129" s="5">
        <v>285013.15000000002</v>
      </c>
      <c r="H129" s="5">
        <v>79375.130699999994</v>
      </c>
    </row>
    <row r="130" spans="1:8" x14ac:dyDescent="0.25">
      <c r="A130" s="3" t="s">
        <v>173</v>
      </c>
      <c r="B130" s="3" t="s">
        <v>231</v>
      </c>
      <c r="C130">
        <v>238</v>
      </c>
      <c r="D130">
        <v>884.896260504201</v>
      </c>
      <c r="E130" s="4">
        <v>2102</v>
      </c>
      <c r="F130">
        <v>8.8319320000000001</v>
      </c>
      <c r="G130" s="5">
        <v>210605.31</v>
      </c>
      <c r="H130" s="5">
        <v>62159.307999999997</v>
      </c>
    </row>
    <row r="131" spans="1:8" x14ac:dyDescent="0.25">
      <c r="A131" s="3" t="s">
        <v>173</v>
      </c>
      <c r="B131" s="3" t="s">
        <v>232</v>
      </c>
      <c r="C131">
        <v>203</v>
      </c>
      <c r="D131">
        <v>899.15221674876796</v>
      </c>
      <c r="E131" s="4">
        <v>1821</v>
      </c>
      <c r="F131">
        <v>8.9704429999999995</v>
      </c>
      <c r="G131" s="5">
        <v>182527.9</v>
      </c>
      <c r="H131" s="5">
        <v>53957.429799999998</v>
      </c>
    </row>
    <row r="132" spans="1:8" x14ac:dyDescent="0.25">
      <c r="A132" s="3" t="s">
        <v>173</v>
      </c>
      <c r="B132" s="3" t="s">
        <v>233</v>
      </c>
      <c r="C132">
        <v>178</v>
      </c>
      <c r="D132" s="5">
        <v>1005.34842696629</v>
      </c>
      <c r="E132" s="4">
        <v>1515</v>
      </c>
      <c r="F132">
        <v>8.5112349999999992</v>
      </c>
      <c r="G132" s="5">
        <v>178952.02</v>
      </c>
      <c r="H132" s="5">
        <v>42508.928</v>
      </c>
    </row>
    <row r="133" spans="1:8" x14ac:dyDescent="0.25">
      <c r="A133" s="3" t="s">
        <v>173</v>
      </c>
      <c r="B133" s="3" t="s">
        <v>234</v>
      </c>
      <c r="C133">
        <v>150</v>
      </c>
      <c r="D133" s="5">
        <v>1020.3928</v>
      </c>
      <c r="E133" s="4">
        <v>1320</v>
      </c>
      <c r="F133">
        <v>8.8000000000000007</v>
      </c>
      <c r="G133" s="5">
        <v>153058.92000000001</v>
      </c>
      <c r="H133" s="5">
        <v>41744.8704</v>
      </c>
    </row>
    <row r="134" spans="1:8" x14ac:dyDescent="0.25">
      <c r="A134" s="3" t="s">
        <v>173</v>
      </c>
      <c r="B134" s="3" t="s">
        <v>235</v>
      </c>
      <c r="C134">
        <v>150</v>
      </c>
      <c r="D134">
        <v>759.74633333333304</v>
      </c>
      <c r="E134" s="4">
        <v>1183</v>
      </c>
      <c r="F134">
        <v>7.886666</v>
      </c>
      <c r="G134" s="5">
        <v>113961.95</v>
      </c>
      <c r="H134" s="5">
        <v>33767.446900000003</v>
      </c>
    </row>
    <row r="135" spans="1:8" x14ac:dyDescent="0.25">
      <c r="A135" s="3" t="s">
        <v>173</v>
      </c>
      <c r="B135" s="3" t="s">
        <v>236</v>
      </c>
      <c r="C135">
        <v>132</v>
      </c>
      <c r="D135">
        <v>930.356666666666</v>
      </c>
      <c r="E135">
        <v>983</v>
      </c>
      <c r="F135">
        <v>7.4469690000000002</v>
      </c>
      <c r="G135" s="5">
        <v>122807.08</v>
      </c>
      <c r="H135" s="5">
        <v>31824.776000000002</v>
      </c>
    </row>
    <row r="136" spans="1:8" x14ac:dyDescent="0.25">
      <c r="A136" s="3" t="s">
        <v>173</v>
      </c>
      <c r="B136" s="3" t="s">
        <v>237</v>
      </c>
      <c r="C136">
        <v>103</v>
      </c>
      <c r="D136">
        <v>972.64640776699002</v>
      </c>
      <c r="E136">
        <v>852</v>
      </c>
      <c r="F136">
        <v>8.2718439999999998</v>
      </c>
      <c r="G136" s="5">
        <v>100182.58</v>
      </c>
      <c r="H136" s="5">
        <v>28348.125199999999</v>
      </c>
    </row>
    <row r="137" spans="1:8" x14ac:dyDescent="0.25">
      <c r="A137" s="3" t="s">
        <v>173</v>
      </c>
      <c r="B137" s="3" t="s">
        <v>238</v>
      </c>
      <c r="C137">
        <v>109</v>
      </c>
      <c r="D137">
        <v>794.22422018348595</v>
      </c>
      <c r="E137">
        <v>752</v>
      </c>
      <c r="F137">
        <v>6.8990819999999999</v>
      </c>
      <c r="G137" s="5">
        <v>86570.44</v>
      </c>
      <c r="H137" s="5">
        <v>22359.8236</v>
      </c>
    </row>
    <row r="138" spans="1:8" x14ac:dyDescent="0.25">
      <c r="A138" s="3" t="s">
        <v>173</v>
      </c>
      <c r="B138" s="3" t="s">
        <v>239</v>
      </c>
      <c r="C138">
        <v>62</v>
      </c>
      <c r="D138" s="5">
        <v>1045.49548387096</v>
      </c>
      <c r="E138">
        <v>589</v>
      </c>
      <c r="F138">
        <v>9.5</v>
      </c>
      <c r="G138" s="5">
        <v>64820.72</v>
      </c>
      <c r="H138" s="5">
        <v>20341.784500000002</v>
      </c>
    </row>
  </sheetData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4"/>
  <sheetViews>
    <sheetView topLeftCell="A25" workbookViewId="0">
      <selection activeCell="H52" sqref="H52"/>
    </sheetView>
  </sheetViews>
  <sheetFormatPr defaultColWidth="9" defaultRowHeight="15.6" x14ac:dyDescent="0.25"/>
  <cols>
    <col min="1" max="1" width="32.8984375" customWidth="1"/>
    <col min="3" max="3" width="15" bestFit="1" customWidth="1"/>
    <col min="4" max="4" width="13.8984375" bestFit="1" customWidth="1"/>
    <col min="5" max="5" width="12.3984375" customWidth="1"/>
    <col min="6" max="6" width="12.59765625" bestFit="1" customWidth="1"/>
    <col min="7" max="7" width="13.59765625" customWidth="1"/>
    <col min="12" max="12" width="15" bestFit="1" customWidth="1"/>
    <col min="13" max="13" width="13.8984375" bestFit="1" customWidth="1"/>
    <col min="14" max="15" width="11.59765625" bestFit="1" customWidth="1"/>
    <col min="16" max="16" width="13.8984375" bestFit="1" customWidth="1"/>
  </cols>
  <sheetData>
    <row r="1" spans="1:17" x14ac:dyDescent="0.25">
      <c r="A1" t="s">
        <v>134</v>
      </c>
    </row>
    <row r="2" spans="1:17" x14ac:dyDescent="0.25">
      <c r="A2" t="s">
        <v>253</v>
      </c>
    </row>
    <row r="4" spans="1:17" x14ac:dyDescent="0.25">
      <c r="A4" s="26" t="s">
        <v>254</v>
      </c>
      <c r="J4" s="26" t="s">
        <v>254</v>
      </c>
    </row>
    <row r="5" spans="1:17" x14ac:dyDescent="0.25">
      <c r="A5" s="3" t="s">
        <v>255</v>
      </c>
      <c r="B5" t="s">
        <v>74</v>
      </c>
      <c r="C5" t="s">
        <v>77</v>
      </c>
      <c r="D5" t="s">
        <v>78</v>
      </c>
      <c r="E5" t="s">
        <v>256</v>
      </c>
      <c r="F5" t="s">
        <v>143</v>
      </c>
      <c r="G5" s="27" t="s">
        <v>282</v>
      </c>
      <c r="H5" s="27" t="s">
        <v>283</v>
      </c>
      <c r="J5" s="3" t="s">
        <v>255</v>
      </c>
      <c r="K5" t="s">
        <v>74</v>
      </c>
      <c r="L5" t="s">
        <v>77</v>
      </c>
      <c r="M5" t="s">
        <v>78</v>
      </c>
      <c r="N5" s="27" t="s">
        <v>257</v>
      </c>
      <c r="O5" s="27" t="s">
        <v>435</v>
      </c>
      <c r="P5" s="27" t="s">
        <v>272</v>
      </c>
      <c r="Q5" s="27" t="s">
        <v>403</v>
      </c>
    </row>
    <row r="6" spans="1:17" x14ac:dyDescent="0.25">
      <c r="A6" s="46" t="s">
        <v>415</v>
      </c>
      <c r="B6" s="4">
        <v>39721</v>
      </c>
      <c r="C6" s="5">
        <v>1874664.1</v>
      </c>
      <c r="D6" s="5">
        <v>810496.21010000003</v>
      </c>
      <c r="E6" s="28">
        <f>C6/$C$16</f>
        <v>3.1528532370632009E-2</v>
      </c>
      <c r="F6" s="28">
        <f>D6/$D$16</f>
        <v>4.0591354661949783E-2</v>
      </c>
      <c r="G6" s="15">
        <f>B6/$B$16</f>
        <v>0.34757917027625373</v>
      </c>
      <c r="H6" s="15">
        <f>D6/C6</f>
        <v>0.43234209803238882</v>
      </c>
      <c r="J6" s="46" t="s">
        <v>432</v>
      </c>
      <c r="K6" s="4">
        <v>1241</v>
      </c>
      <c r="L6" s="5">
        <v>9146065.1699999999</v>
      </c>
      <c r="M6" s="5">
        <v>2025449.5929</v>
      </c>
      <c r="N6" s="15">
        <v>1.08593879890444E-2</v>
      </c>
      <c r="O6" s="28">
        <v>0.15382062940035759</v>
      </c>
      <c r="P6" s="28">
        <v>0.10143877509946879</v>
      </c>
      <c r="Q6" s="15">
        <v>0.22145584524628967</v>
      </c>
    </row>
    <row r="7" spans="1:17" x14ac:dyDescent="0.25">
      <c r="A7" s="46" t="s">
        <v>417</v>
      </c>
      <c r="B7" s="4">
        <v>19410</v>
      </c>
      <c r="C7" s="5">
        <v>2814089.7</v>
      </c>
      <c r="D7" s="5">
        <v>1215403.9834</v>
      </c>
      <c r="E7" s="28">
        <f t="shared" ref="E7:E15" si="0">C7/$C$16</f>
        <v>4.7328008361771111E-2</v>
      </c>
      <c r="F7" s="28">
        <f t="shared" ref="F7:F14" si="1">D7/$D$16</f>
        <v>6.0869987463172626E-2</v>
      </c>
      <c r="G7" s="15">
        <f t="shared" ref="G7:G15" si="2">B7/$B$16</f>
        <v>0.16984747853936419</v>
      </c>
      <c r="H7" s="15">
        <f t="shared" ref="H7:H15" si="3">D7/C7</f>
        <v>0.43189951741765725</v>
      </c>
      <c r="J7" s="46" t="s">
        <v>430</v>
      </c>
      <c r="K7" s="4">
        <v>3070</v>
      </c>
      <c r="L7" s="5">
        <v>10153671.82</v>
      </c>
      <c r="M7" s="5">
        <v>2810583.8072000002</v>
      </c>
      <c r="N7" s="15">
        <v>2.6864078264598044E-2</v>
      </c>
      <c r="O7" s="28">
        <v>0.17076678998528003</v>
      </c>
      <c r="P7" s="28">
        <v>0.14075994767589634</v>
      </c>
      <c r="Q7" s="15">
        <v>0.27680467293259436</v>
      </c>
    </row>
    <row r="8" spans="1:17" x14ac:dyDescent="0.25">
      <c r="A8" s="46" t="s">
        <v>419</v>
      </c>
      <c r="B8" s="4">
        <v>19401</v>
      </c>
      <c r="C8" s="5">
        <v>5591526.6399999997</v>
      </c>
      <c r="D8" s="5">
        <v>2347152.5106000002</v>
      </c>
      <c r="E8" s="28">
        <f t="shared" si="0"/>
        <v>9.4039582168608873E-2</v>
      </c>
      <c r="F8" s="28">
        <f t="shared" si="1"/>
        <v>0.11755033375380672</v>
      </c>
      <c r="G8" s="15">
        <f t="shared" si="2"/>
        <v>0.16976872391252987</v>
      </c>
      <c r="H8" s="15">
        <f t="shared" si="3"/>
        <v>0.41976953016895585</v>
      </c>
      <c r="J8" s="46" t="s">
        <v>428</v>
      </c>
      <c r="K8" s="4">
        <v>4146</v>
      </c>
      <c r="L8" s="5">
        <v>8219227.3399999999</v>
      </c>
      <c r="M8" s="5">
        <v>2612847.7083999999</v>
      </c>
      <c r="N8" s="15">
        <v>3.6279631428346414E-2</v>
      </c>
      <c r="O8" s="28">
        <v>0.13823285742271033</v>
      </c>
      <c r="P8" s="28">
        <v>0.13085690801224284</v>
      </c>
      <c r="Q8" s="15">
        <v>0.31789456603593591</v>
      </c>
    </row>
    <row r="9" spans="1:17" x14ac:dyDescent="0.25">
      <c r="A9" s="46" t="s">
        <v>421</v>
      </c>
      <c r="B9" s="4">
        <v>10007</v>
      </c>
      <c r="C9" s="5">
        <v>4917990.96</v>
      </c>
      <c r="D9" s="5">
        <v>1984627.5</v>
      </c>
      <c r="E9" s="28">
        <f t="shared" si="0"/>
        <v>8.271190405835134E-2</v>
      </c>
      <c r="F9" s="28">
        <f t="shared" si="1"/>
        <v>9.9394318838849735E-2</v>
      </c>
      <c r="G9" s="15">
        <f t="shared" si="2"/>
        <v>8.7566394525678382E-2</v>
      </c>
      <c r="H9" s="15">
        <f t="shared" si="3"/>
        <v>0.40354435706404795</v>
      </c>
      <c r="J9" s="46" t="s">
        <v>426</v>
      </c>
      <c r="K9" s="4">
        <v>3889</v>
      </c>
      <c r="L9" s="5">
        <v>5389484.4299999997</v>
      </c>
      <c r="M9" s="5">
        <v>1867473.3362</v>
      </c>
      <c r="N9" s="15">
        <v>3.4030749306521758E-2</v>
      </c>
      <c r="O9" s="28">
        <v>9.0641589771880818E-2</v>
      </c>
      <c r="P9" s="28">
        <v>9.3526991942474449E-2</v>
      </c>
      <c r="Q9" s="15">
        <v>0.34650315080323929</v>
      </c>
    </row>
    <row r="10" spans="1:17" x14ac:dyDescent="0.25">
      <c r="A10" s="46" t="s">
        <v>423</v>
      </c>
      <c r="B10" s="4">
        <v>8429</v>
      </c>
      <c r="C10" s="5">
        <v>6187272.3200000003</v>
      </c>
      <c r="D10" s="5">
        <v>2400245.8714999999</v>
      </c>
      <c r="E10" s="28">
        <f t="shared" si="0"/>
        <v>0.10405897015205838</v>
      </c>
      <c r="F10" s="28">
        <f t="shared" si="1"/>
        <v>0.12020936092213966</v>
      </c>
      <c r="G10" s="15">
        <f t="shared" si="2"/>
        <v>7.3758083287393139E-2</v>
      </c>
      <c r="H10" s="15">
        <f t="shared" si="3"/>
        <v>0.38793279935996089</v>
      </c>
      <c r="J10" s="46" t="s">
        <v>424</v>
      </c>
      <c r="K10" s="4">
        <v>4965</v>
      </c>
      <c r="L10" s="5">
        <v>5165295.95</v>
      </c>
      <c r="M10" s="5">
        <v>1892932.1251000001</v>
      </c>
      <c r="N10" s="15">
        <v>4.3446302470270128E-2</v>
      </c>
      <c r="O10" s="28">
        <v>8.6871136308349528E-2</v>
      </c>
      <c r="P10" s="28">
        <v>9.480202162999897E-2</v>
      </c>
      <c r="Q10" s="15">
        <v>0.3664711845020226</v>
      </c>
    </row>
    <row r="11" spans="1:17" x14ac:dyDescent="0.25">
      <c r="A11" s="46" t="s">
        <v>425</v>
      </c>
      <c r="B11" s="4">
        <v>4965</v>
      </c>
      <c r="C11" s="5">
        <v>5165295.95</v>
      </c>
      <c r="D11" s="5">
        <v>1892932.1251000001</v>
      </c>
      <c r="E11" s="28">
        <f t="shared" si="0"/>
        <v>8.6871136308349528E-2</v>
      </c>
      <c r="F11" s="28">
        <f t="shared" si="1"/>
        <v>9.480202162999897E-2</v>
      </c>
      <c r="G11" s="15">
        <f t="shared" si="2"/>
        <v>4.3446302470270128E-2</v>
      </c>
      <c r="H11" s="15">
        <f t="shared" si="3"/>
        <v>0.3664711845020226</v>
      </c>
      <c r="J11" s="46" t="s">
        <v>422</v>
      </c>
      <c r="K11" s="4">
        <v>8429</v>
      </c>
      <c r="L11" s="5">
        <v>6187272.3200000003</v>
      </c>
      <c r="M11" s="5">
        <v>2400245.8714999999</v>
      </c>
      <c r="N11" s="15">
        <v>7.3758083287393139E-2</v>
      </c>
      <c r="O11" s="28">
        <v>0.10405897015205838</v>
      </c>
      <c r="P11" s="28">
        <v>0.12020936092213966</v>
      </c>
      <c r="Q11" s="15">
        <v>0.38793279935996089</v>
      </c>
    </row>
    <row r="12" spans="1:17" x14ac:dyDescent="0.25">
      <c r="A12" s="46" t="s">
        <v>427</v>
      </c>
      <c r="B12" s="4">
        <v>3889</v>
      </c>
      <c r="C12" s="5">
        <v>5389484.4299999997</v>
      </c>
      <c r="D12" s="5">
        <v>1867473.3362</v>
      </c>
      <c r="E12" s="28">
        <f t="shared" si="0"/>
        <v>9.0641589771880818E-2</v>
      </c>
      <c r="F12" s="28">
        <f t="shared" si="1"/>
        <v>9.3526991942474449E-2</v>
      </c>
      <c r="G12" s="15">
        <f t="shared" si="2"/>
        <v>3.4030749306521758E-2</v>
      </c>
      <c r="H12" s="15">
        <f t="shared" si="3"/>
        <v>0.34650315080323929</v>
      </c>
      <c r="J12" s="46" t="s">
        <v>420</v>
      </c>
      <c r="K12" s="4">
        <v>10007</v>
      </c>
      <c r="L12" s="5">
        <v>4917990.96</v>
      </c>
      <c r="M12" s="5">
        <v>1984627.5</v>
      </c>
      <c r="N12" s="15">
        <v>8.7566394525678382E-2</v>
      </c>
      <c r="O12" s="28">
        <v>8.271190405835134E-2</v>
      </c>
      <c r="P12" s="28">
        <v>9.9394318838849735E-2</v>
      </c>
      <c r="Q12" s="15">
        <v>0.40354435706404795</v>
      </c>
    </row>
    <row r="13" spans="1:17" x14ac:dyDescent="0.25">
      <c r="A13" s="46" t="s">
        <v>429</v>
      </c>
      <c r="B13" s="4">
        <v>4146</v>
      </c>
      <c r="C13" s="5">
        <v>8219227.3399999999</v>
      </c>
      <c r="D13" s="5">
        <v>2612847.7083999999</v>
      </c>
      <c r="E13" s="28">
        <f t="shared" si="0"/>
        <v>0.13823285742271033</v>
      </c>
      <c r="F13" s="28">
        <f t="shared" si="1"/>
        <v>0.13085690801224284</v>
      </c>
      <c r="G13" s="15">
        <f t="shared" si="2"/>
        <v>3.6279631428346414E-2</v>
      </c>
      <c r="H13" s="15">
        <f t="shared" si="3"/>
        <v>0.31789456603593591</v>
      </c>
      <c r="J13" s="46" t="s">
        <v>418</v>
      </c>
      <c r="K13" s="4">
        <v>19401</v>
      </c>
      <c r="L13" s="5">
        <v>5591526.6399999997</v>
      </c>
      <c r="M13" s="5">
        <v>2347152.5106000002</v>
      </c>
      <c r="N13" s="15">
        <v>0.16976872391252987</v>
      </c>
      <c r="O13" s="28">
        <v>9.4039582168608873E-2</v>
      </c>
      <c r="P13" s="28">
        <v>0.11755033375380672</v>
      </c>
      <c r="Q13" s="15">
        <v>0.41976953016895585</v>
      </c>
    </row>
    <row r="14" spans="1:17" x14ac:dyDescent="0.25">
      <c r="A14" s="46" t="s">
        <v>431</v>
      </c>
      <c r="B14" s="4">
        <v>3070</v>
      </c>
      <c r="C14" s="5">
        <v>10153671.82</v>
      </c>
      <c r="D14" s="5">
        <v>2810583.8072000002</v>
      </c>
      <c r="E14" s="28">
        <f t="shared" si="0"/>
        <v>0.17076678998528003</v>
      </c>
      <c r="F14" s="28">
        <f t="shared" si="1"/>
        <v>0.14075994767589634</v>
      </c>
      <c r="G14" s="15">
        <f t="shared" si="2"/>
        <v>2.6864078264598044E-2</v>
      </c>
      <c r="H14" s="15">
        <f t="shared" si="3"/>
        <v>0.27680467293259436</v>
      </c>
      <c r="J14" s="46" t="s">
        <v>416</v>
      </c>
      <c r="K14" s="4">
        <v>19410</v>
      </c>
      <c r="L14" s="5">
        <v>2814089.7</v>
      </c>
      <c r="M14" s="5">
        <v>1215403.9834</v>
      </c>
      <c r="N14" s="15">
        <v>0.16984747853936419</v>
      </c>
      <c r="O14" s="28">
        <v>4.7328008361771111E-2</v>
      </c>
      <c r="P14" s="28">
        <v>6.0869987463172626E-2</v>
      </c>
      <c r="Q14" s="15">
        <v>0.43189951741765725</v>
      </c>
    </row>
    <row r="15" spans="1:17" x14ac:dyDescent="0.25">
      <c r="A15" s="46" t="s">
        <v>433</v>
      </c>
      <c r="B15" s="4">
        <v>1241</v>
      </c>
      <c r="C15" s="5">
        <v>9146065.1699999999</v>
      </c>
      <c r="D15" s="5">
        <v>2025449.5929</v>
      </c>
      <c r="E15" s="28">
        <f t="shared" si="0"/>
        <v>0.15382062940035759</v>
      </c>
      <c r="F15" s="28">
        <f>D15/$D$16</f>
        <v>0.10143877509946879</v>
      </c>
      <c r="G15" s="15">
        <f t="shared" si="2"/>
        <v>1.0859387989044357E-2</v>
      </c>
      <c r="H15" s="15">
        <f t="shared" si="3"/>
        <v>0.22145584524628967</v>
      </c>
      <c r="J15" s="46" t="s">
        <v>434</v>
      </c>
      <c r="K15" s="4">
        <v>39721</v>
      </c>
      <c r="L15" s="5">
        <v>1874664.1</v>
      </c>
      <c r="M15" s="5">
        <v>810496.21010000003</v>
      </c>
      <c r="N15" s="15">
        <v>0.34757917027625373</v>
      </c>
      <c r="O15" s="28">
        <v>3.1528532370632009E-2</v>
      </c>
      <c r="P15" s="28">
        <v>4.0591354661949783E-2</v>
      </c>
      <c r="Q15" s="15">
        <v>0.43234209803238882</v>
      </c>
    </row>
    <row r="16" spans="1:17" x14ac:dyDescent="0.25">
      <c r="A16" t="s">
        <v>258</v>
      </c>
      <c r="B16">
        <f>SUM(B6:B15)</f>
        <v>114279</v>
      </c>
      <c r="C16">
        <f>SUM(C6:C15)</f>
        <v>59459288.43</v>
      </c>
      <c r="D16">
        <f>SUM(D6:D15)</f>
        <v>19967212.645400003</v>
      </c>
    </row>
    <row r="20" spans="1:8" x14ac:dyDescent="0.25">
      <c r="A20" t="s">
        <v>259</v>
      </c>
    </row>
    <row r="21" spans="1:8" x14ac:dyDescent="0.25">
      <c r="A21" t="s">
        <v>253</v>
      </c>
    </row>
    <row r="22" spans="1:8" ht="87" customHeight="1" x14ac:dyDescent="0.25">
      <c r="A22" s="45" t="s">
        <v>411</v>
      </c>
    </row>
    <row r="25" spans="1:8" x14ac:dyDescent="0.25">
      <c r="A25" s="64" t="s">
        <v>260</v>
      </c>
      <c r="F25" s="64" t="s">
        <v>450</v>
      </c>
    </row>
    <row r="26" spans="1:8" x14ac:dyDescent="0.25">
      <c r="A26" s="73" t="s">
        <v>261</v>
      </c>
      <c r="B26" s="66" t="s">
        <v>74</v>
      </c>
      <c r="C26" s="57" t="s">
        <v>452</v>
      </c>
      <c r="F26" s="73" t="s">
        <v>261</v>
      </c>
      <c r="G26" s="66" t="s">
        <v>74</v>
      </c>
      <c r="H26" s="57" t="s">
        <v>454</v>
      </c>
    </row>
    <row r="27" spans="1:8" x14ac:dyDescent="0.25">
      <c r="A27" s="3" t="s">
        <v>262</v>
      </c>
      <c r="B27" s="4">
        <v>74714</v>
      </c>
      <c r="C27" s="21">
        <f>B27/$B$34</f>
        <v>0.30316334480296048</v>
      </c>
      <c r="F27" s="3" t="s">
        <v>262</v>
      </c>
      <c r="G27" s="4">
        <v>7000717</v>
      </c>
      <c r="H27" s="21">
        <f>G27/$G$34</f>
        <v>0.25087068295773479</v>
      </c>
    </row>
    <row r="28" spans="1:8" x14ac:dyDescent="0.25">
      <c r="A28" s="3" t="s">
        <v>263</v>
      </c>
      <c r="B28" s="4">
        <v>29235</v>
      </c>
      <c r="C28" s="21">
        <f t="shared" ref="C28:C33" si="4">B28/$B$34</f>
        <v>0.11862543011101734</v>
      </c>
      <c r="F28" s="3" t="s">
        <v>263</v>
      </c>
      <c r="G28" s="4">
        <v>3027344</v>
      </c>
      <c r="H28" s="21">
        <f t="shared" ref="H28:H33" si="5">G28/$G$34</f>
        <v>0.10848486759684767</v>
      </c>
    </row>
    <row r="29" spans="1:8" x14ac:dyDescent="0.25">
      <c r="A29" s="3" t="s">
        <v>264</v>
      </c>
      <c r="B29" s="4">
        <v>5943</v>
      </c>
      <c r="C29" s="21">
        <f t="shared" si="4"/>
        <v>2.4114620528468481E-2</v>
      </c>
      <c r="F29" s="3" t="s">
        <v>264</v>
      </c>
      <c r="G29" s="4">
        <v>546877</v>
      </c>
      <c r="H29" s="21">
        <f t="shared" si="5"/>
        <v>1.9597336456233998E-2</v>
      </c>
    </row>
    <row r="30" spans="1:8" x14ac:dyDescent="0.25">
      <c r="A30" s="3" t="s">
        <v>265</v>
      </c>
      <c r="B30" s="4">
        <v>20611</v>
      </c>
      <c r="C30" s="21">
        <f t="shared" si="4"/>
        <v>8.3632246964876977E-2</v>
      </c>
      <c r="F30" s="3" t="s">
        <v>265</v>
      </c>
      <c r="G30" s="4">
        <v>1895349</v>
      </c>
      <c r="H30" s="21">
        <f t="shared" si="5"/>
        <v>6.7919828508031341E-2</v>
      </c>
    </row>
    <row r="31" spans="1:8" x14ac:dyDescent="0.25">
      <c r="A31" s="3" t="s">
        <v>266</v>
      </c>
      <c r="B31" s="4">
        <v>23946</v>
      </c>
      <c r="C31" s="21">
        <f t="shared" si="4"/>
        <v>9.7164513406479261E-2</v>
      </c>
      <c r="F31" s="3" t="s">
        <v>266</v>
      </c>
      <c r="G31" s="4">
        <v>2572249</v>
      </c>
      <c r="H31" s="21">
        <f t="shared" si="5"/>
        <v>9.2176538969844138E-2</v>
      </c>
    </row>
    <row r="32" spans="1:8" x14ac:dyDescent="0.25">
      <c r="A32" s="3" t="s">
        <v>267</v>
      </c>
      <c r="B32" s="4">
        <v>15785</v>
      </c>
      <c r="C32" s="21">
        <f t="shared" si="4"/>
        <v>6.4050022722846198E-2</v>
      </c>
      <c r="F32" s="3" t="s">
        <v>267</v>
      </c>
      <c r="G32" s="4">
        <v>2082687</v>
      </c>
      <c r="H32" s="21">
        <f t="shared" si="5"/>
        <v>7.4633085450703948E-2</v>
      </c>
    </row>
    <row r="33" spans="1:8" x14ac:dyDescent="0.25">
      <c r="A33" s="3" t="s">
        <v>268</v>
      </c>
      <c r="B33" s="4">
        <v>76214</v>
      </c>
      <c r="C33" s="21">
        <f t="shared" si="4"/>
        <v>0.30924982146335128</v>
      </c>
      <c r="F33" s="3" t="s">
        <v>268</v>
      </c>
      <c r="G33" s="4">
        <v>10780457</v>
      </c>
      <c r="H33" s="21">
        <f t="shared" si="5"/>
        <v>0.38631766006060414</v>
      </c>
    </row>
    <row r="34" spans="1:8" x14ac:dyDescent="0.25">
      <c r="A34" t="s">
        <v>258</v>
      </c>
      <c r="B34">
        <f>SUM(B27:B33)</f>
        <v>246448</v>
      </c>
      <c r="F34" t="s">
        <v>258</v>
      </c>
      <c r="G34">
        <f>SUM(G27:G33)</f>
        <v>27905680</v>
      </c>
    </row>
    <row r="36" spans="1:8" x14ac:dyDescent="0.25">
      <c r="A36" s="64" t="s">
        <v>260</v>
      </c>
      <c r="F36" s="64" t="s">
        <v>450</v>
      </c>
    </row>
    <row r="37" spans="1:8" x14ac:dyDescent="0.25">
      <c r="A37" s="73" t="s">
        <v>261</v>
      </c>
      <c r="B37" s="66" t="s">
        <v>74</v>
      </c>
      <c r="C37" s="74" t="s">
        <v>451</v>
      </c>
      <c r="D37" s="74" t="s">
        <v>453</v>
      </c>
      <c r="F37" s="73" t="s">
        <v>261</v>
      </c>
      <c r="G37" s="66" t="s">
        <v>74</v>
      </c>
      <c r="H37" s="57" t="s">
        <v>453</v>
      </c>
    </row>
    <row r="38" spans="1:8" x14ac:dyDescent="0.25">
      <c r="A38" s="76" t="s">
        <v>455</v>
      </c>
      <c r="B38" s="4">
        <v>74714</v>
      </c>
      <c r="C38" s="75">
        <v>0.30316334480296048</v>
      </c>
      <c r="D38" s="75">
        <v>0.25087068295773479</v>
      </c>
      <c r="F38" s="3" t="s">
        <v>262</v>
      </c>
      <c r="G38" s="4">
        <v>7000717</v>
      </c>
      <c r="H38" s="21">
        <v>0.25087068295773479</v>
      </c>
    </row>
    <row r="39" spans="1:8" x14ac:dyDescent="0.25">
      <c r="A39" s="76" t="s">
        <v>456</v>
      </c>
      <c r="B39" s="4">
        <v>29235</v>
      </c>
      <c r="C39" s="75">
        <v>0.11862543011101734</v>
      </c>
      <c r="D39" s="75">
        <v>0.10848486759684767</v>
      </c>
      <c r="F39" s="3" t="s">
        <v>263</v>
      </c>
      <c r="G39" s="4">
        <v>3027344</v>
      </c>
      <c r="H39" s="21">
        <v>0.10848486759684767</v>
      </c>
    </row>
    <row r="40" spans="1:8" x14ac:dyDescent="0.25">
      <c r="A40" s="76" t="s">
        <v>457</v>
      </c>
      <c r="B40" s="4">
        <v>20611</v>
      </c>
      <c r="C40" s="75">
        <v>8.3632246964876977E-2</v>
      </c>
      <c r="D40" s="75">
        <v>6.7919828508031341E-2</v>
      </c>
      <c r="F40" s="3" t="s">
        <v>265</v>
      </c>
      <c r="G40" s="4">
        <v>1895349</v>
      </c>
      <c r="H40" s="21">
        <v>6.7919828508031341E-2</v>
      </c>
    </row>
    <row r="41" spans="1:8" x14ac:dyDescent="0.25">
      <c r="A41" s="3" t="s">
        <v>264</v>
      </c>
      <c r="B41" s="4">
        <v>5943</v>
      </c>
      <c r="C41" s="75">
        <v>2.4114620528468481E-2</v>
      </c>
      <c r="D41" s="75">
        <v>1.9597336456233998E-2</v>
      </c>
      <c r="F41" s="3" t="s">
        <v>264</v>
      </c>
      <c r="G41" s="4">
        <v>546877</v>
      </c>
      <c r="H41" s="21">
        <v>1.9597336456233998E-2</v>
      </c>
    </row>
    <row r="42" spans="1:8" x14ac:dyDescent="0.25">
      <c r="A42" s="76" t="s">
        <v>458</v>
      </c>
      <c r="B42" s="4">
        <v>23946</v>
      </c>
      <c r="C42" s="75">
        <v>9.7164513406479261E-2</v>
      </c>
      <c r="D42" s="75">
        <v>9.2176538969844138E-2</v>
      </c>
      <c r="F42" s="3" t="s">
        <v>266</v>
      </c>
      <c r="G42" s="4">
        <v>2572249</v>
      </c>
      <c r="H42" s="21">
        <v>9.2176538969844138E-2</v>
      </c>
    </row>
    <row r="43" spans="1:8" x14ac:dyDescent="0.25">
      <c r="A43" s="76" t="s">
        <v>459</v>
      </c>
      <c r="B43" s="4">
        <v>15785</v>
      </c>
      <c r="C43" s="75">
        <v>6.4050022722846198E-2</v>
      </c>
      <c r="D43" s="75">
        <v>7.4633085450703948E-2</v>
      </c>
      <c r="F43" s="3" t="s">
        <v>267</v>
      </c>
      <c r="G43" s="4">
        <v>2082687</v>
      </c>
      <c r="H43" s="21">
        <v>7.4633085450703948E-2</v>
      </c>
    </row>
    <row r="44" spans="1:8" x14ac:dyDescent="0.25">
      <c r="A44" s="76" t="s">
        <v>460</v>
      </c>
      <c r="B44" s="4">
        <v>76214</v>
      </c>
      <c r="C44" s="75">
        <v>0.30924982146335128</v>
      </c>
      <c r="D44" s="75">
        <v>0.38631766006060414</v>
      </c>
      <c r="F44" s="3" t="s">
        <v>268</v>
      </c>
      <c r="G44" s="4">
        <v>10780457</v>
      </c>
      <c r="H44" s="21">
        <v>0.38631766006060414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68"/>
  <sheetViews>
    <sheetView workbookViewId="0">
      <selection activeCell="N13" sqref="N13"/>
    </sheetView>
  </sheetViews>
  <sheetFormatPr defaultColWidth="9" defaultRowHeight="15.6" x14ac:dyDescent="0.25"/>
  <cols>
    <col min="2" max="2" width="19.69921875" customWidth="1"/>
    <col min="3" max="4" width="20.5" customWidth="1"/>
    <col min="5" max="5" width="18.09765625" customWidth="1"/>
    <col min="6" max="6" width="23" bestFit="1" customWidth="1"/>
    <col min="7" max="7" width="10.19921875" bestFit="1" customWidth="1"/>
    <col min="8" max="8" width="15" bestFit="1" customWidth="1"/>
    <col min="9" max="9" width="18.59765625" bestFit="1" customWidth="1"/>
    <col min="10" max="10" width="14.09765625" bestFit="1" customWidth="1"/>
    <col min="11" max="11" width="19.59765625" bestFit="1" customWidth="1"/>
  </cols>
  <sheetData>
    <row r="1" spans="1:11" x14ac:dyDescent="0.25">
      <c r="A1" s="9" t="s">
        <v>289</v>
      </c>
      <c r="B1" s="9"/>
      <c r="C1" s="9"/>
      <c r="F1" s="54" t="s">
        <v>134</v>
      </c>
      <c r="G1" s="55"/>
      <c r="H1" s="55"/>
      <c r="I1" s="55"/>
      <c r="J1" s="55"/>
      <c r="K1" s="56"/>
    </row>
    <row r="2" spans="1:11" x14ac:dyDescent="0.25">
      <c r="A2" s="9" t="s">
        <v>290</v>
      </c>
      <c r="B2" s="9"/>
      <c r="C2" s="9"/>
      <c r="F2" s="54" t="s">
        <v>290</v>
      </c>
      <c r="G2" s="55"/>
      <c r="H2" s="55"/>
      <c r="I2" s="55"/>
      <c r="J2" s="55"/>
      <c r="K2" s="56"/>
    </row>
    <row r="3" spans="1:11" x14ac:dyDescent="0.25">
      <c r="A3" s="9"/>
      <c r="B3" s="9"/>
      <c r="C3" s="9"/>
      <c r="F3" s="9"/>
      <c r="G3" s="9"/>
      <c r="H3" s="9"/>
      <c r="I3" s="9"/>
      <c r="J3" s="9"/>
      <c r="K3" s="9"/>
    </row>
    <row r="4" spans="1:11" x14ac:dyDescent="0.25">
      <c r="A4" s="29" t="s">
        <v>291</v>
      </c>
      <c r="B4" s="9"/>
      <c r="C4" s="9"/>
      <c r="F4" s="47" t="s">
        <v>292</v>
      </c>
      <c r="G4" s="48"/>
      <c r="H4" s="48"/>
      <c r="I4" s="48"/>
      <c r="J4" s="48"/>
      <c r="K4" s="48"/>
    </row>
    <row r="5" spans="1:11" ht="17.399999999999999" x14ac:dyDescent="0.25">
      <c r="A5" s="11" t="s">
        <v>117</v>
      </c>
      <c r="B5" s="9" t="s">
        <v>293</v>
      </c>
      <c r="C5" s="9" t="s">
        <v>294</v>
      </c>
      <c r="F5" s="49" t="s">
        <v>295</v>
      </c>
      <c r="G5" s="49" t="s">
        <v>296</v>
      </c>
      <c r="H5" s="49" t="s">
        <v>297</v>
      </c>
      <c r="I5" s="49" t="s">
        <v>299</v>
      </c>
      <c r="J5" s="49" t="s">
        <v>298</v>
      </c>
      <c r="K5" s="49" t="s">
        <v>300</v>
      </c>
    </row>
    <row r="6" spans="1:11" x14ac:dyDescent="0.25">
      <c r="A6" s="11" t="s">
        <v>125</v>
      </c>
      <c r="B6" s="9" t="s">
        <v>301</v>
      </c>
      <c r="C6" s="9">
        <v>0.211009</v>
      </c>
      <c r="F6" s="53" t="s">
        <v>354</v>
      </c>
      <c r="G6" s="50">
        <v>4283</v>
      </c>
      <c r="H6" s="51">
        <v>4288017.9000000004</v>
      </c>
      <c r="I6" s="51">
        <v>1001.17158533738</v>
      </c>
      <c r="J6" s="51">
        <v>990614.46329999994</v>
      </c>
      <c r="K6" s="51">
        <v>231.289858346953</v>
      </c>
    </row>
    <row r="7" spans="1:11" x14ac:dyDescent="0.25">
      <c r="A7" s="11" t="s">
        <v>125</v>
      </c>
      <c r="B7" s="9" t="s">
        <v>303</v>
      </c>
      <c r="C7" s="9">
        <v>0.27605499999999999</v>
      </c>
      <c r="F7" s="53" t="s">
        <v>328</v>
      </c>
      <c r="G7" s="50">
        <v>4017</v>
      </c>
      <c r="H7" s="51">
        <v>4012185.74</v>
      </c>
      <c r="I7" s="51">
        <v>998.80152850385798</v>
      </c>
      <c r="J7" s="51">
        <v>1079151.9489</v>
      </c>
      <c r="K7" s="51">
        <v>268.64624070201597</v>
      </c>
    </row>
    <row r="8" spans="1:11" x14ac:dyDescent="0.25">
      <c r="A8" s="11" t="s">
        <v>125</v>
      </c>
      <c r="B8" s="9" t="s">
        <v>305</v>
      </c>
      <c r="C8" s="9">
        <v>9.3001E-2</v>
      </c>
      <c r="F8" s="53" t="s">
        <v>346</v>
      </c>
      <c r="G8" s="50">
        <v>1939</v>
      </c>
      <c r="H8" s="51">
        <v>1923980.45</v>
      </c>
      <c r="I8" s="51">
        <v>992.25397111913298</v>
      </c>
      <c r="J8" s="51">
        <v>542271.43610000005</v>
      </c>
      <c r="K8" s="51">
        <v>279.66551629705998</v>
      </c>
    </row>
    <row r="9" spans="1:11" x14ac:dyDescent="0.25">
      <c r="A9" s="11" t="s">
        <v>125</v>
      </c>
      <c r="B9" s="9" t="s">
        <v>307</v>
      </c>
      <c r="C9" s="9">
        <v>0.343138</v>
      </c>
      <c r="F9" s="53" t="s">
        <v>338</v>
      </c>
      <c r="G9" s="50">
        <v>6703</v>
      </c>
      <c r="H9" s="51">
        <v>6341508.04</v>
      </c>
      <c r="I9" s="51">
        <v>946.070123825152</v>
      </c>
      <c r="J9" s="51">
        <v>1647007.8796000001</v>
      </c>
      <c r="K9" s="51">
        <v>245.71205126062901</v>
      </c>
    </row>
    <row r="10" spans="1:11" x14ac:dyDescent="0.25">
      <c r="A10" s="11" t="s">
        <v>125</v>
      </c>
      <c r="B10" s="9" t="s">
        <v>309</v>
      </c>
      <c r="C10" s="9">
        <v>0.23413</v>
      </c>
      <c r="F10" s="53" t="s">
        <v>324</v>
      </c>
      <c r="G10" s="50">
        <v>3693</v>
      </c>
      <c r="H10" s="51">
        <v>3443181.99</v>
      </c>
      <c r="I10" s="51">
        <v>932.35363931762697</v>
      </c>
      <c r="J10" s="51">
        <v>835742.9388</v>
      </c>
      <c r="K10" s="51">
        <v>226.30461380990999</v>
      </c>
    </row>
    <row r="11" spans="1:11" x14ac:dyDescent="0.25">
      <c r="A11" s="11" t="s">
        <v>125</v>
      </c>
      <c r="B11" s="9" t="s">
        <v>311</v>
      </c>
      <c r="C11" s="9">
        <v>0.13811499999999999</v>
      </c>
      <c r="F11" s="53" t="s">
        <v>312</v>
      </c>
      <c r="G11" s="50">
        <v>12776</v>
      </c>
      <c r="H11" s="51">
        <v>11356100.67</v>
      </c>
      <c r="I11" s="51">
        <v>888.86198105823405</v>
      </c>
      <c r="J11" s="51">
        <v>3110627.5022999998</v>
      </c>
      <c r="K11" s="51">
        <v>243.47428790701301</v>
      </c>
    </row>
    <row r="12" spans="1:11" x14ac:dyDescent="0.25">
      <c r="A12" s="11" t="s">
        <v>125</v>
      </c>
      <c r="B12" s="9" t="s">
        <v>313</v>
      </c>
      <c r="C12" s="9">
        <v>0.38256000000000001</v>
      </c>
      <c r="F12" s="53" t="s">
        <v>326</v>
      </c>
      <c r="G12" s="50">
        <v>2094</v>
      </c>
      <c r="H12" s="51">
        <v>1852204.95</v>
      </c>
      <c r="I12" s="51">
        <v>884.52958452721998</v>
      </c>
      <c r="J12" s="51">
        <v>533234.23199999996</v>
      </c>
      <c r="K12" s="51">
        <v>254.64863037249199</v>
      </c>
    </row>
    <row r="13" spans="1:11" x14ac:dyDescent="0.25">
      <c r="A13" s="11" t="s">
        <v>125</v>
      </c>
      <c r="B13" s="9" t="s">
        <v>315</v>
      </c>
      <c r="C13" s="9">
        <v>0.32257400000000003</v>
      </c>
      <c r="E13" s="3"/>
      <c r="F13" s="53" t="s">
        <v>364</v>
      </c>
      <c r="G13" s="52">
        <v>939</v>
      </c>
      <c r="H13" s="51">
        <v>771639.1</v>
      </c>
      <c r="I13" s="51">
        <v>821.76687965921099</v>
      </c>
      <c r="J13" s="51">
        <v>267068.97240000003</v>
      </c>
      <c r="K13" s="51">
        <v>284.41850095846598</v>
      </c>
    </row>
    <row r="14" spans="1:11" x14ac:dyDescent="0.25">
      <c r="A14" s="11" t="s">
        <v>125</v>
      </c>
      <c r="B14" s="9" t="s">
        <v>317</v>
      </c>
      <c r="C14" s="9">
        <v>0.240208</v>
      </c>
      <c r="F14" s="53" t="s">
        <v>362</v>
      </c>
      <c r="G14" s="50">
        <v>1417</v>
      </c>
      <c r="H14" s="51">
        <v>1042781.32</v>
      </c>
      <c r="I14" s="51">
        <v>735.90777699364799</v>
      </c>
      <c r="J14" s="51">
        <v>330087.93900000001</v>
      </c>
      <c r="K14" s="51">
        <v>232.948439661256</v>
      </c>
    </row>
    <row r="15" spans="1:11" x14ac:dyDescent="0.25">
      <c r="A15" s="11" t="s">
        <v>125</v>
      </c>
      <c r="B15" s="9" t="s">
        <v>319</v>
      </c>
      <c r="C15" s="9">
        <v>0.33783299999999999</v>
      </c>
      <c r="F15" s="53" t="s">
        <v>304</v>
      </c>
      <c r="G15" s="50">
        <v>7844</v>
      </c>
      <c r="H15" s="51">
        <v>5276738.78</v>
      </c>
      <c r="I15" s="51">
        <v>672.71019632840296</v>
      </c>
      <c r="J15" s="51">
        <v>1817080.8329</v>
      </c>
      <c r="K15" s="51">
        <v>231.652324439061</v>
      </c>
    </row>
    <row r="16" spans="1:11" x14ac:dyDescent="0.25">
      <c r="A16" s="11" t="s">
        <v>125</v>
      </c>
      <c r="B16" s="9" t="s">
        <v>321</v>
      </c>
      <c r="C16" s="9">
        <v>0.40632000000000001</v>
      </c>
      <c r="F16" s="53" t="s">
        <v>344</v>
      </c>
      <c r="G16" s="50">
        <v>2226</v>
      </c>
      <c r="H16" s="51">
        <v>1416499.28</v>
      </c>
      <c r="I16" s="51">
        <v>636.34289308176096</v>
      </c>
      <c r="J16" s="51">
        <v>570510.66229999997</v>
      </c>
      <c r="K16" s="51">
        <v>256.29409806828301</v>
      </c>
    </row>
    <row r="17" spans="1:11" x14ac:dyDescent="0.25">
      <c r="A17" s="11" t="s">
        <v>125</v>
      </c>
      <c r="B17" s="9" t="s">
        <v>323</v>
      </c>
      <c r="C17" s="9">
        <v>0.24341199999999999</v>
      </c>
      <c r="F17" s="53" t="s">
        <v>310</v>
      </c>
      <c r="G17" s="50">
        <v>6698</v>
      </c>
      <c r="H17" s="51">
        <v>4253753.4400000004</v>
      </c>
      <c r="I17" s="51">
        <v>635.07814870110406</v>
      </c>
      <c r="J17" s="51">
        <v>1594402.9909000001</v>
      </c>
      <c r="K17" s="51">
        <v>238.04165286652699</v>
      </c>
    </row>
    <row r="18" spans="1:11" x14ac:dyDescent="0.25">
      <c r="A18" s="11" t="s">
        <v>125</v>
      </c>
      <c r="B18" s="9" t="s">
        <v>325</v>
      </c>
      <c r="C18" s="9">
        <v>0.47903200000000001</v>
      </c>
      <c r="F18" s="53" t="s">
        <v>342</v>
      </c>
      <c r="G18" s="50">
        <v>4247</v>
      </c>
      <c r="H18" s="51">
        <v>2532612.4500000002</v>
      </c>
      <c r="I18" s="51">
        <v>596.32975041205498</v>
      </c>
      <c r="J18" s="51">
        <v>906346.74069999997</v>
      </c>
      <c r="K18" s="51">
        <v>213.40869806922501</v>
      </c>
    </row>
    <row r="19" spans="1:11" x14ac:dyDescent="0.25">
      <c r="A19" s="11" t="s">
        <v>125</v>
      </c>
      <c r="B19" s="9" t="s">
        <v>327</v>
      </c>
      <c r="C19" s="9">
        <v>0</v>
      </c>
      <c r="F19" s="53" t="s">
        <v>358</v>
      </c>
      <c r="G19" s="50">
        <v>2074</v>
      </c>
      <c r="H19" s="51">
        <v>1224884.77</v>
      </c>
      <c r="I19" s="51">
        <v>590.59053519768497</v>
      </c>
      <c r="J19" s="51">
        <v>438164.51449999999</v>
      </c>
      <c r="K19" s="51">
        <v>211.26543611378901</v>
      </c>
    </row>
    <row r="20" spans="1:11" x14ac:dyDescent="0.25">
      <c r="A20" s="11" t="s">
        <v>125</v>
      </c>
      <c r="B20" s="9" t="s">
        <v>329</v>
      </c>
      <c r="C20" s="9">
        <v>0.42857099999999998</v>
      </c>
      <c r="F20" s="53" t="s">
        <v>322</v>
      </c>
      <c r="G20" s="50">
        <v>7894</v>
      </c>
      <c r="H20" s="51">
        <v>4372694.1100000003</v>
      </c>
      <c r="I20" s="51">
        <v>553.92628705345805</v>
      </c>
      <c r="J20" s="51">
        <v>1622483.7466</v>
      </c>
      <c r="K20" s="51">
        <v>205.53379105649799</v>
      </c>
    </row>
    <row r="21" spans="1:11" x14ac:dyDescent="0.25">
      <c r="A21" s="11" t="s">
        <v>125</v>
      </c>
      <c r="B21" s="9" t="s">
        <v>331</v>
      </c>
      <c r="C21" s="9">
        <v>0.413018</v>
      </c>
      <c r="F21" s="53" t="s">
        <v>302</v>
      </c>
      <c r="G21" s="50">
        <v>7277</v>
      </c>
      <c r="H21" s="51">
        <v>3952388.11</v>
      </c>
      <c r="I21" s="51">
        <v>543.13427373917796</v>
      </c>
      <c r="J21" s="51">
        <v>1465685.1262999999</v>
      </c>
      <c r="K21" s="51">
        <v>201.41337450872601</v>
      </c>
    </row>
    <row r="22" spans="1:11" x14ac:dyDescent="0.25">
      <c r="A22" s="11" t="s">
        <v>125</v>
      </c>
      <c r="B22" s="9" t="s">
        <v>333</v>
      </c>
      <c r="C22" s="9">
        <v>0.301672</v>
      </c>
      <c r="F22" s="53" t="s">
        <v>348</v>
      </c>
      <c r="G22" s="50">
        <v>1667</v>
      </c>
      <c r="H22" s="51">
        <v>905337.08</v>
      </c>
      <c r="I22" s="51">
        <v>543.09362927414497</v>
      </c>
      <c r="J22" s="51">
        <v>330646.2708</v>
      </c>
      <c r="K22" s="51">
        <v>198.34809286142701</v>
      </c>
    </row>
    <row r="23" spans="1:11" x14ac:dyDescent="0.25">
      <c r="A23" s="11" t="s">
        <v>125</v>
      </c>
      <c r="B23" s="9" t="s">
        <v>335</v>
      </c>
      <c r="C23" s="9">
        <v>0.115909</v>
      </c>
      <c r="F23" s="53" t="s">
        <v>330</v>
      </c>
      <c r="G23" s="50">
        <v>3568</v>
      </c>
      <c r="H23" s="51">
        <v>1910196.85</v>
      </c>
      <c r="I23" s="51">
        <v>535.36907230941699</v>
      </c>
      <c r="J23" s="51">
        <v>687305.84920000006</v>
      </c>
      <c r="K23" s="51">
        <v>192.63056311659099</v>
      </c>
    </row>
    <row r="24" spans="1:11" x14ac:dyDescent="0.25">
      <c r="A24" s="11" t="s">
        <v>125</v>
      </c>
      <c r="B24" s="9" t="s">
        <v>337</v>
      </c>
      <c r="C24" s="9">
        <v>0.115763</v>
      </c>
      <c r="F24" s="53" t="s">
        <v>306</v>
      </c>
      <c r="G24" s="50">
        <v>15702</v>
      </c>
      <c r="H24" s="51">
        <v>8203906.1399999997</v>
      </c>
      <c r="I24" s="51">
        <v>522.47523500191005</v>
      </c>
      <c r="J24" s="51">
        <v>3293100.7078999998</v>
      </c>
      <c r="K24" s="51">
        <v>209.724920895427</v>
      </c>
    </row>
    <row r="25" spans="1:11" x14ac:dyDescent="0.25">
      <c r="A25" s="11" t="s">
        <v>125</v>
      </c>
      <c r="B25" s="9" t="s">
        <v>339</v>
      </c>
      <c r="C25" s="9">
        <v>0.27172099999999999</v>
      </c>
      <c r="F25" s="53" t="s">
        <v>314</v>
      </c>
      <c r="G25" s="50">
        <v>9567</v>
      </c>
      <c r="H25" s="51">
        <v>4957048.8</v>
      </c>
      <c r="I25" s="51">
        <v>518.14035747883304</v>
      </c>
      <c r="J25" s="51">
        <v>1784107.8297999999</v>
      </c>
      <c r="K25" s="51">
        <v>186.485609888157</v>
      </c>
    </row>
    <row r="26" spans="1:11" x14ac:dyDescent="0.25">
      <c r="A26" s="11" t="s">
        <v>125</v>
      </c>
      <c r="B26" s="9" t="s">
        <v>341</v>
      </c>
      <c r="C26" s="9">
        <v>0.42301299999999997</v>
      </c>
      <c r="F26" s="53" t="s">
        <v>340</v>
      </c>
      <c r="G26" s="50">
        <v>2444</v>
      </c>
      <c r="H26" s="51">
        <v>1266159.73</v>
      </c>
      <c r="I26" s="51">
        <v>518.06862929623503</v>
      </c>
      <c r="J26" s="51">
        <v>473052.38</v>
      </c>
      <c r="K26" s="51">
        <v>193.55662029459901</v>
      </c>
    </row>
    <row r="27" spans="1:11" x14ac:dyDescent="0.25">
      <c r="A27" s="11" t="s">
        <v>125</v>
      </c>
      <c r="B27" s="9" t="s">
        <v>343</v>
      </c>
      <c r="C27" s="9">
        <v>0.26154300000000003</v>
      </c>
      <c r="F27" s="53" t="s">
        <v>360</v>
      </c>
      <c r="G27" s="50">
        <v>1889</v>
      </c>
      <c r="H27" s="51">
        <v>958207.05</v>
      </c>
      <c r="I27" s="51">
        <v>507.25624669137102</v>
      </c>
      <c r="J27" s="51">
        <v>351844.51449999999</v>
      </c>
      <c r="K27" s="51">
        <v>186.25966887241901</v>
      </c>
    </row>
    <row r="28" spans="1:11" x14ac:dyDescent="0.25">
      <c r="A28" s="11" t="s">
        <v>125</v>
      </c>
      <c r="B28" s="9" t="s">
        <v>345</v>
      </c>
      <c r="C28" s="9">
        <v>0.31946099999999999</v>
      </c>
      <c r="F28" s="53" t="s">
        <v>332</v>
      </c>
      <c r="G28" s="52">
        <v>766</v>
      </c>
      <c r="H28" s="51">
        <v>386193.39</v>
      </c>
      <c r="I28" s="51">
        <v>504.168916449086</v>
      </c>
      <c r="J28" s="51">
        <v>150139.00899999999</v>
      </c>
      <c r="K28" s="51">
        <v>196.00392819843299</v>
      </c>
    </row>
    <row r="29" spans="1:11" x14ac:dyDescent="0.25">
      <c r="A29" s="11" t="s">
        <v>125</v>
      </c>
      <c r="B29" s="9" t="s">
        <v>347</v>
      </c>
      <c r="C29" s="9">
        <v>0</v>
      </c>
      <c r="F29" s="53" t="s">
        <v>318</v>
      </c>
      <c r="G29" s="50">
        <v>2619</v>
      </c>
      <c r="H29" s="51">
        <v>1311080.6599999999</v>
      </c>
      <c r="I29" s="51">
        <v>500.60353570064899</v>
      </c>
      <c r="J29" s="51">
        <v>474143.60729999997</v>
      </c>
      <c r="K29" s="51">
        <v>181.03994169530301</v>
      </c>
    </row>
    <row r="30" spans="1:11" x14ac:dyDescent="0.25">
      <c r="A30" s="11" t="s">
        <v>125</v>
      </c>
      <c r="B30" s="9" t="s">
        <v>349</v>
      </c>
      <c r="C30" s="9">
        <v>0.50445899999999999</v>
      </c>
      <c r="F30" s="53" t="s">
        <v>352</v>
      </c>
      <c r="G30" s="50">
        <v>1640</v>
      </c>
      <c r="H30" s="51">
        <v>785830.8</v>
      </c>
      <c r="I30" s="51">
        <v>479.16512195121902</v>
      </c>
      <c r="J30" s="51">
        <v>317576.0196</v>
      </c>
      <c r="K30" s="51">
        <v>193.643914390243</v>
      </c>
    </row>
    <row r="31" spans="1:11" x14ac:dyDescent="0.25">
      <c r="A31" s="11" t="s">
        <v>125</v>
      </c>
      <c r="B31" s="9" t="s">
        <v>351</v>
      </c>
      <c r="C31" s="9">
        <v>8.3333000000000004E-2</v>
      </c>
      <c r="F31" s="53" t="s">
        <v>308</v>
      </c>
      <c r="G31" s="50">
        <v>4462</v>
      </c>
      <c r="H31" s="51">
        <v>2129729.4500000002</v>
      </c>
      <c r="I31" s="51">
        <v>477.30377633348201</v>
      </c>
      <c r="J31" s="51">
        <v>887842.73270000005</v>
      </c>
      <c r="K31" s="51">
        <v>198.97864919318599</v>
      </c>
    </row>
    <row r="32" spans="1:11" x14ac:dyDescent="0.25">
      <c r="A32" s="11" t="s">
        <v>125</v>
      </c>
      <c r="B32" s="9" t="s">
        <v>353</v>
      </c>
      <c r="C32" s="9">
        <v>0.28032400000000002</v>
      </c>
      <c r="F32" s="53" t="s">
        <v>336</v>
      </c>
      <c r="G32" s="50">
        <v>6024</v>
      </c>
      <c r="H32" s="51">
        <v>2869077.71</v>
      </c>
      <c r="I32" s="51">
        <v>476.27452025232401</v>
      </c>
      <c r="J32" s="51">
        <v>1082272.4003999999</v>
      </c>
      <c r="K32" s="51">
        <v>179.660093027888</v>
      </c>
    </row>
    <row r="33" spans="1:11" x14ac:dyDescent="0.25">
      <c r="A33" s="11" t="s">
        <v>125</v>
      </c>
      <c r="B33" s="9" t="s">
        <v>355</v>
      </c>
      <c r="C33" s="9">
        <v>9.8901000000000003E-2</v>
      </c>
      <c r="F33" s="53" t="s">
        <v>334</v>
      </c>
      <c r="G33" s="50">
        <v>1592</v>
      </c>
      <c r="H33" s="51">
        <v>736918.15</v>
      </c>
      <c r="I33" s="51">
        <v>462.88828517587899</v>
      </c>
      <c r="J33" s="51">
        <v>305099.53110000002</v>
      </c>
      <c r="K33" s="51">
        <v>191.64543410804001</v>
      </c>
    </row>
    <row r="34" spans="1:11" x14ac:dyDescent="0.25">
      <c r="A34" s="11" t="s">
        <v>125</v>
      </c>
      <c r="B34" s="9" t="s">
        <v>357</v>
      </c>
      <c r="C34" s="9">
        <v>0.12956100000000001</v>
      </c>
      <c r="F34" s="53" t="s">
        <v>316</v>
      </c>
      <c r="G34" s="50">
        <v>13162</v>
      </c>
      <c r="H34" s="51">
        <v>5939430.4400000004</v>
      </c>
      <c r="I34" s="51">
        <v>451.25592159246298</v>
      </c>
      <c r="J34" s="51">
        <v>2393559.1782999998</v>
      </c>
      <c r="K34" s="51">
        <v>181.85375917793601</v>
      </c>
    </row>
    <row r="35" spans="1:11" x14ac:dyDescent="0.25">
      <c r="A35" s="11" t="s">
        <v>125</v>
      </c>
      <c r="B35" s="9" t="s">
        <v>359</v>
      </c>
      <c r="C35" s="9">
        <v>0.29507100000000003</v>
      </c>
      <c r="F35" s="53" t="s">
        <v>350</v>
      </c>
      <c r="G35" s="50">
        <v>2813</v>
      </c>
      <c r="H35" s="51">
        <v>1210283.1100000001</v>
      </c>
      <c r="I35" s="51">
        <v>430.24639530749999</v>
      </c>
      <c r="J35" s="51">
        <v>492981.48570000002</v>
      </c>
      <c r="K35" s="51">
        <v>175.25115026661899</v>
      </c>
    </row>
    <row r="36" spans="1:11" x14ac:dyDescent="0.25">
      <c r="A36" s="11" t="s">
        <v>125</v>
      </c>
      <c r="B36" s="9" t="s">
        <v>361</v>
      </c>
      <c r="C36" s="9">
        <v>0.51521499999999998</v>
      </c>
      <c r="F36" s="53" t="s">
        <v>320</v>
      </c>
      <c r="G36" s="50">
        <v>4680</v>
      </c>
      <c r="H36" s="51">
        <v>1848351.37</v>
      </c>
      <c r="I36" s="51">
        <v>394.94687393162297</v>
      </c>
      <c r="J36" s="51">
        <v>760321.34239999996</v>
      </c>
      <c r="K36" s="51">
        <v>162.461825299145</v>
      </c>
    </row>
    <row r="37" spans="1:11" x14ac:dyDescent="0.25">
      <c r="A37" s="11" t="s">
        <v>125</v>
      </c>
      <c r="B37" s="9" t="s">
        <v>363</v>
      </c>
      <c r="C37" s="9">
        <v>0.18746199999999999</v>
      </c>
      <c r="F37" s="53" t="s">
        <v>356</v>
      </c>
      <c r="G37" s="52">
        <v>780</v>
      </c>
      <c r="H37" s="51">
        <v>269887.52</v>
      </c>
      <c r="I37" s="51">
        <v>346.00964102564097</v>
      </c>
      <c r="J37" s="51">
        <v>124114.84729999999</v>
      </c>
      <c r="K37" s="51">
        <v>159.12159910256401</v>
      </c>
    </row>
    <row r="38" spans="1:11" x14ac:dyDescent="0.25">
      <c r="A38" s="11" t="s">
        <v>125</v>
      </c>
      <c r="B38" s="9" t="s">
        <v>365</v>
      </c>
      <c r="C38" s="9">
        <v>0.13218299999999999</v>
      </c>
    </row>
    <row r="39" spans="1:11" x14ac:dyDescent="0.25">
      <c r="A39" s="11" t="s">
        <v>125</v>
      </c>
      <c r="B39" s="9" t="s">
        <v>366</v>
      </c>
      <c r="C39" s="9">
        <v>0.52096600000000004</v>
      </c>
    </row>
    <row r="40" spans="1:11" x14ac:dyDescent="0.25">
      <c r="A40" s="11" t="s">
        <v>125</v>
      </c>
      <c r="B40" s="9" t="s">
        <v>367</v>
      </c>
      <c r="C40" s="9">
        <v>0.22831799999999999</v>
      </c>
    </row>
    <row r="41" spans="1:11" x14ac:dyDescent="0.25">
      <c r="A41" s="11" t="s">
        <v>125</v>
      </c>
      <c r="B41" s="9" t="s">
        <v>368</v>
      </c>
      <c r="C41" s="9">
        <v>0.16666600000000001</v>
      </c>
    </row>
    <row r="42" spans="1:11" x14ac:dyDescent="0.25">
      <c r="A42" s="11" t="s">
        <v>125</v>
      </c>
      <c r="B42" s="9" t="s">
        <v>369</v>
      </c>
      <c r="C42" s="9">
        <v>0.56115300000000001</v>
      </c>
    </row>
    <row r="43" spans="1:11" x14ac:dyDescent="0.25">
      <c r="A43" s="11" t="s">
        <v>125</v>
      </c>
      <c r="B43" s="9" t="s">
        <v>370</v>
      </c>
      <c r="C43" s="9">
        <v>0.26805099999999998</v>
      </c>
    </row>
    <row r="44" spans="1:11" x14ac:dyDescent="0.25">
      <c r="A44" s="11" t="s">
        <v>125</v>
      </c>
      <c r="B44" s="9" t="s">
        <v>371</v>
      </c>
      <c r="C44" s="9">
        <v>0.23063700000000001</v>
      </c>
    </row>
    <row r="45" spans="1:11" x14ac:dyDescent="0.25">
      <c r="A45" s="11" t="s">
        <v>125</v>
      </c>
      <c r="B45" s="9" t="s">
        <v>372</v>
      </c>
      <c r="C45" s="9">
        <v>0.55709299999999995</v>
      </c>
    </row>
    <row r="46" spans="1:11" x14ac:dyDescent="0.25">
      <c r="A46" s="11" t="s">
        <v>125</v>
      </c>
      <c r="B46" s="9" t="s">
        <v>373</v>
      </c>
      <c r="C46" s="9">
        <v>0.389067</v>
      </c>
    </row>
    <row r="47" spans="1:11" x14ac:dyDescent="0.25">
      <c r="A47" s="11" t="s">
        <v>125</v>
      </c>
      <c r="B47" s="9" t="s">
        <v>374</v>
      </c>
      <c r="C47" s="9">
        <v>0.50267499999999998</v>
      </c>
    </row>
    <row r="48" spans="1:11" x14ac:dyDescent="0.25">
      <c r="A48" s="11" t="s">
        <v>125</v>
      </c>
      <c r="B48" s="9" t="s">
        <v>375</v>
      </c>
      <c r="C48" s="9">
        <v>0.10126499999999999</v>
      </c>
    </row>
    <row r="49" spans="1:7" x14ac:dyDescent="0.25">
      <c r="A49" s="11" t="s">
        <v>125</v>
      </c>
      <c r="B49" s="9" t="s">
        <v>376</v>
      </c>
      <c r="C49" s="9">
        <v>0.36103099999999999</v>
      </c>
    </row>
    <row r="50" spans="1:7" x14ac:dyDescent="0.25">
      <c r="A50" s="11" t="s">
        <v>125</v>
      </c>
      <c r="B50" s="9" t="s">
        <v>377</v>
      </c>
      <c r="C50" s="9">
        <v>0.137073</v>
      </c>
    </row>
    <row r="51" spans="1:7" x14ac:dyDescent="0.25">
      <c r="A51" s="11" t="s">
        <v>125</v>
      </c>
      <c r="B51" s="9" t="s">
        <v>378</v>
      </c>
      <c r="C51" s="9">
        <v>0.32553900000000002</v>
      </c>
    </row>
    <row r="52" spans="1:7" x14ac:dyDescent="0.25">
      <c r="A52" s="11" t="s">
        <v>125</v>
      </c>
      <c r="B52" s="9" t="s">
        <v>379</v>
      </c>
      <c r="C52" s="9">
        <v>0.37110799999999999</v>
      </c>
    </row>
    <row r="53" spans="1:7" x14ac:dyDescent="0.25">
      <c r="A53" s="11" t="s">
        <v>125</v>
      </c>
      <c r="B53" s="9" t="s">
        <v>380</v>
      </c>
      <c r="C53" s="9">
        <v>0.36018099999999997</v>
      </c>
    </row>
    <row r="54" spans="1:7" x14ac:dyDescent="0.25">
      <c r="A54" s="11" t="s">
        <v>125</v>
      </c>
      <c r="B54" s="9" t="s">
        <v>381</v>
      </c>
      <c r="C54" s="9">
        <v>0.22587099999999999</v>
      </c>
    </row>
    <row r="55" spans="1:7" x14ac:dyDescent="0.25">
      <c r="A55" s="11" t="s">
        <v>125</v>
      </c>
      <c r="B55" s="9" t="s">
        <v>382</v>
      </c>
      <c r="C55" s="9">
        <v>0.484962</v>
      </c>
    </row>
    <row r="56" spans="1:7" x14ac:dyDescent="0.25">
      <c r="A56" s="11" t="s">
        <v>125</v>
      </c>
      <c r="B56" s="9" t="s">
        <v>383</v>
      </c>
      <c r="C56" s="9">
        <v>0.218226</v>
      </c>
    </row>
    <row r="57" spans="1:7" x14ac:dyDescent="0.25">
      <c r="A57" s="11" t="s">
        <v>128</v>
      </c>
      <c r="B57" s="9" t="s">
        <v>301</v>
      </c>
      <c r="C57" s="9">
        <v>0.20424700000000001</v>
      </c>
      <c r="F57" s="5"/>
    </row>
    <row r="58" spans="1:7" x14ac:dyDescent="0.25">
      <c r="A58" s="11" t="s">
        <v>128</v>
      </c>
      <c r="B58" s="9" t="s">
        <v>303</v>
      </c>
      <c r="C58" s="9">
        <v>0.26877299999999998</v>
      </c>
      <c r="F58" s="5"/>
      <c r="G58" s="4"/>
    </row>
    <row r="59" spans="1:7" x14ac:dyDescent="0.25">
      <c r="A59" s="11" t="s">
        <v>128</v>
      </c>
      <c r="B59" s="9" t="s">
        <v>305</v>
      </c>
      <c r="C59" s="9">
        <v>0</v>
      </c>
      <c r="F59" s="5"/>
    </row>
    <row r="60" spans="1:7" x14ac:dyDescent="0.25">
      <c r="A60" s="11" t="s">
        <v>128</v>
      </c>
      <c r="B60" s="9" t="s">
        <v>307</v>
      </c>
      <c r="C60" s="9">
        <v>0.303394</v>
      </c>
      <c r="F60" s="5"/>
      <c r="G60" s="4"/>
    </row>
    <row r="61" spans="1:7" x14ac:dyDescent="0.25">
      <c r="A61" s="11" t="s">
        <v>128</v>
      </c>
      <c r="B61" s="9" t="s">
        <v>309</v>
      </c>
      <c r="C61" s="9">
        <v>0.21587999999999999</v>
      </c>
      <c r="E61" s="4"/>
      <c r="F61" s="5"/>
      <c r="G61" s="4"/>
    </row>
    <row r="62" spans="1:7" x14ac:dyDescent="0.25">
      <c r="A62" s="11" t="s">
        <v>128</v>
      </c>
      <c r="B62" s="9" t="s">
        <v>311</v>
      </c>
      <c r="C62" s="9">
        <v>0.19284000000000001</v>
      </c>
      <c r="F62" s="5"/>
    </row>
    <row r="63" spans="1:7" x14ac:dyDescent="0.25">
      <c r="A63" s="11" t="s">
        <v>128</v>
      </c>
      <c r="B63" s="9" t="s">
        <v>384</v>
      </c>
      <c r="C63" s="9" t="s">
        <v>385</v>
      </c>
      <c r="F63" s="5"/>
      <c r="G63" s="4"/>
    </row>
    <row r="64" spans="1:7" x14ac:dyDescent="0.25">
      <c r="A64" s="11" t="s">
        <v>128</v>
      </c>
      <c r="B64" s="9" t="s">
        <v>313</v>
      </c>
      <c r="C64" s="9">
        <v>0.35000500000000001</v>
      </c>
      <c r="E64" s="4"/>
      <c r="F64" s="5"/>
      <c r="G64" s="4"/>
    </row>
    <row r="65" spans="1:7" x14ac:dyDescent="0.25">
      <c r="A65" s="11" t="s">
        <v>128</v>
      </c>
      <c r="B65" s="9" t="s">
        <v>315</v>
      </c>
      <c r="C65" s="9">
        <v>0.30181400000000003</v>
      </c>
      <c r="E65" s="4"/>
      <c r="F65" s="5"/>
    </row>
    <row r="66" spans="1:7" x14ac:dyDescent="0.25">
      <c r="A66" s="11" t="s">
        <v>128</v>
      </c>
      <c r="B66" s="9" t="s">
        <v>317</v>
      </c>
      <c r="C66" s="9">
        <v>0.26651900000000001</v>
      </c>
      <c r="F66" s="5"/>
      <c r="G66" s="4"/>
    </row>
    <row r="67" spans="1:7" x14ac:dyDescent="0.25">
      <c r="A67" s="11" t="s">
        <v>128</v>
      </c>
      <c r="B67" s="9" t="s">
        <v>319</v>
      </c>
      <c r="C67" s="9">
        <v>0.32798100000000002</v>
      </c>
      <c r="E67" s="4"/>
      <c r="F67" s="5"/>
      <c r="G67" s="4"/>
    </row>
    <row r="68" spans="1:7" x14ac:dyDescent="0.25">
      <c r="A68" s="11" t="s">
        <v>128</v>
      </c>
      <c r="B68" s="9" t="s">
        <v>321</v>
      </c>
      <c r="C68" s="9">
        <v>0.37562099999999998</v>
      </c>
      <c r="E68" s="4"/>
      <c r="F68" s="5"/>
    </row>
    <row r="69" spans="1:7" x14ac:dyDescent="0.25">
      <c r="A69" s="11" t="s">
        <v>128</v>
      </c>
      <c r="B69" s="9" t="s">
        <v>323</v>
      </c>
      <c r="C69" s="9">
        <v>0.22655500000000001</v>
      </c>
      <c r="F69" s="5"/>
      <c r="G69" s="4"/>
    </row>
    <row r="70" spans="1:7" x14ac:dyDescent="0.25">
      <c r="A70" s="11" t="s">
        <v>128</v>
      </c>
      <c r="B70" s="9" t="s">
        <v>325</v>
      </c>
      <c r="C70" s="9">
        <v>0.47078100000000001</v>
      </c>
      <c r="E70" s="4"/>
    </row>
    <row r="71" spans="1:7" x14ac:dyDescent="0.25">
      <c r="A71" s="11" t="s">
        <v>128</v>
      </c>
      <c r="B71" s="9" t="s">
        <v>327</v>
      </c>
      <c r="C71" s="9">
        <v>0.33333299999999999</v>
      </c>
      <c r="F71" s="5"/>
      <c r="G71" s="4"/>
    </row>
    <row r="72" spans="1:7" x14ac:dyDescent="0.25">
      <c r="A72" s="11" t="s">
        <v>128</v>
      </c>
      <c r="B72" s="9" t="s">
        <v>329</v>
      </c>
      <c r="C72" s="9">
        <v>0.368421</v>
      </c>
      <c r="F72" s="4"/>
      <c r="G72" s="4"/>
    </row>
    <row r="73" spans="1:7" x14ac:dyDescent="0.25">
      <c r="A73" s="11" t="s">
        <v>128</v>
      </c>
      <c r="B73" s="9" t="s">
        <v>331</v>
      </c>
      <c r="C73" s="9">
        <v>0.398816</v>
      </c>
      <c r="E73" s="4"/>
      <c r="F73" s="5"/>
      <c r="G73" s="4"/>
    </row>
    <row r="74" spans="1:7" x14ac:dyDescent="0.25">
      <c r="A74" s="11" t="s">
        <v>128</v>
      </c>
      <c r="B74" s="9" t="s">
        <v>333</v>
      </c>
      <c r="C74" s="9">
        <v>0.31525199999999998</v>
      </c>
      <c r="E74" s="4"/>
      <c r="F74" s="5"/>
    </row>
    <row r="75" spans="1:7" x14ac:dyDescent="0.25">
      <c r="A75" s="11" t="s">
        <v>128</v>
      </c>
      <c r="B75" s="9" t="s">
        <v>335</v>
      </c>
      <c r="C75" s="9">
        <v>8.8480000000000003E-2</v>
      </c>
      <c r="F75" s="5"/>
    </row>
    <row r="76" spans="1:7" x14ac:dyDescent="0.25">
      <c r="A76" s="11" t="s">
        <v>128</v>
      </c>
      <c r="B76" s="9" t="s">
        <v>337</v>
      </c>
      <c r="C76" s="9">
        <v>0.124069</v>
      </c>
      <c r="F76" s="5"/>
    </row>
    <row r="77" spans="1:7" x14ac:dyDescent="0.25">
      <c r="A77" s="11" t="s">
        <v>128</v>
      </c>
      <c r="B77" s="9" t="s">
        <v>386</v>
      </c>
      <c r="C77" s="9" t="s">
        <v>385</v>
      </c>
      <c r="F77" s="5"/>
      <c r="G77" s="4"/>
    </row>
    <row r="78" spans="1:7" x14ac:dyDescent="0.25">
      <c r="A78" s="11" t="s">
        <v>128</v>
      </c>
      <c r="B78" s="9" t="s">
        <v>339</v>
      </c>
      <c r="C78" s="9">
        <v>0.248697</v>
      </c>
      <c r="E78" s="4"/>
      <c r="F78" s="5"/>
      <c r="G78" s="4"/>
    </row>
    <row r="79" spans="1:7" x14ac:dyDescent="0.25">
      <c r="A79" s="11" t="s">
        <v>128</v>
      </c>
      <c r="B79" s="9" t="s">
        <v>341</v>
      </c>
      <c r="C79" s="9">
        <v>0.37669599999999998</v>
      </c>
      <c r="F79" s="5"/>
      <c r="G79" s="4"/>
    </row>
    <row r="80" spans="1:7" x14ac:dyDescent="0.25">
      <c r="A80" s="11" t="s">
        <v>128</v>
      </c>
      <c r="B80" s="9" t="s">
        <v>343</v>
      </c>
      <c r="C80" s="9">
        <v>0.227626</v>
      </c>
      <c r="E80" s="4"/>
    </row>
    <row r="81" spans="1:7" x14ac:dyDescent="0.25">
      <c r="A81" s="11" t="s">
        <v>128</v>
      </c>
      <c r="B81" s="9" t="s">
        <v>345</v>
      </c>
      <c r="C81" s="9">
        <v>0.29002</v>
      </c>
      <c r="F81" s="5"/>
      <c r="G81" s="4"/>
    </row>
    <row r="82" spans="1:7" x14ac:dyDescent="0.25">
      <c r="A82" s="11" t="s">
        <v>128</v>
      </c>
      <c r="B82" s="9" t="s">
        <v>349</v>
      </c>
      <c r="C82" s="9">
        <v>0.509884</v>
      </c>
    </row>
    <row r="83" spans="1:7" x14ac:dyDescent="0.25">
      <c r="A83" s="11" t="s">
        <v>128</v>
      </c>
      <c r="B83" s="9" t="s">
        <v>351</v>
      </c>
      <c r="C83" s="9">
        <v>0.172205</v>
      </c>
      <c r="F83" s="5"/>
      <c r="G83" s="4"/>
    </row>
    <row r="84" spans="1:7" x14ac:dyDescent="0.25">
      <c r="A84" s="11" t="s">
        <v>128</v>
      </c>
      <c r="B84" s="9" t="s">
        <v>353</v>
      </c>
      <c r="C84" s="9">
        <v>0.25839499999999999</v>
      </c>
      <c r="F84" s="5"/>
    </row>
    <row r="85" spans="1:7" x14ac:dyDescent="0.25">
      <c r="A85" s="11" t="s">
        <v>128</v>
      </c>
      <c r="B85" s="9" t="s">
        <v>355</v>
      </c>
      <c r="C85" s="9">
        <v>0.165765</v>
      </c>
      <c r="F85" s="5"/>
    </row>
    <row r="86" spans="1:7" x14ac:dyDescent="0.25">
      <c r="A86" s="11" t="s">
        <v>128</v>
      </c>
      <c r="B86" s="9" t="s">
        <v>357</v>
      </c>
      <c r="C86" s="9">
        <v>0.158141</v>
      </c>
      <c r="F86" s="5"/>
      <c r="G86" s="4"/>
    </row>
    <row r="87" spans="1:7" x14ac:dyDescent="0.25">
      <c r="A87" s="11" t="s">
        <v>128</v>
      </c>
      <c r="B87" s="9" t="s">
        <v>359</v>
      </c>
      <c r="C87" s="9">
        <v>0.28733700000000001</v>
      </c>
      <c r="E87" s="4"/>
      <c r="F87" s="5"/>
      <c r="G87" s="4"/>
    </row>
    <row r="88" spans="1:7" x14ac:dyDescent="0.25">
      <c r="A88" s="11" t="s">
        <v>128</v>
      </c>
      <c r="B88" s="9" t="s">
        <v>361</v>
      </c>
      <c r="C88" s="9">
        <v>0.461754</v>
      </c>
      <c r="E88" s="4"/>
      <c r="F88" s="5"/>
    </row>
    <row r="89" spans="1:7" x14ac:dyDescent="0.25">
      <c r="A89" s="11" t="s">
        <v>128</v>
      </c>
      <c r="B89" s="9" t="s">
        <v>363</v>
      </c>
      <c r="C89" s="9">
        <v>0.168181</v>
      </c>
      <c r="F89" s="5"/>
    </row>
    <row r="90" spans="1:7" x14ac:dyDescent="0.25">
      <c r="A90" s="11" t="s">
        <v>128</v>
      </c>
      <c r="B90" s="9" t="s">
        <v>365</v>
      </c>
      <c r="C90" s="9">
        <v>0.15456600000000001</v>
      </c>
      <c r="F90" s="5"/>
      <c r="G90" s="4"/>
    </row>
    <row r="91" spans="1:7" x14ac:dyDescent="0.25">
      <c r="A91" s="11" t="s">
        <v>128</v>
      </c>
      <c r="B91" s="9" t="s">
        <v>366</v>
      </c>
      <c r="C91" s="9">
        <v>0.47154299999999999</v>
      </c>
      <c r="E91" s="4"/>
      <c r="F91" s="5"/>
    </row>
    <row r="92" spans="1:7" x14ac:dyDescent="0.25">
      <c r="A92" s="11" t="s">
        <v>128</v>
      </c>
      <c r="B92" s="9" t="s">
        <v>367</v>
      </c>
      <c r="C92" s="9">
        <v>0.22559299999999999</v>
      </c>
      <c r="F92" s="5"/>
    </row>
    <row r="93" spans="1:7" x14ac:dyDescent="0.25">
      <c r="A93" s="11" t="s">
        <v>128</v>
      </c>
      <c r="B93" s="9" t="s">
        <v>368</v>
      </c>
      <c r="C93" s="9">
        <v>0.17499999999999999</v>
      </c>
      <c r="F93" s="5"/>
      <c r="G93" s="4"/>
    </row>
    <row r="94" spans="1:7" x14ac:dyDescent="0.25">
      <c r="A94" s="11" t="s">
        <v>128</v>
      </c>
      <c r="B94" s="9" t="s">
        <v>369</v>
      </c>
      <c r="C94" s="9">
        <v>0.52312400000000003</v>
      </c>
      <c r="E94" s="4"/>
      <c r="F94" s="5"/>
      <c r="G94" s="4"/>
    </row>
    <row r="95" spans="1:7" x14ac:dyDescent="0.25">
      <c r="A95" s="11" t="s">
        <v>128</v>
      </c>
      <c r="B95" s="9" t="s">
        <v>370</v>
      </c>
      <c r="C95" s="9">
        <v>0.24451800000000001</v>
      </c>
      <c r="E95" s="4"/>
      <c r="F95" s="5"/>
      <c r="G95" s="4"/>
    </row>
    <row r="96" spans="1:7" x14ac:dyDescent="0.25">
      <c r="A96" s="11" t="s">
        <v>128</v>
      </c>
      <c r="B96" s="9" t="s">
        <v>371</v>
      </c>
      <c r="C96" s="9">
        <v>0.202207</v>
      </c>
      <c r="F96" s="5"/>
      <c r="G96" s="4"/>
    </row>
    <row r="97" spans="1:7" x14ac:dyDescent="0.25">
      <c r="A97" s="11" t="s">
        <v>128</v>
      </c>
      <c r="B97" s="9" t="s">
        <v>372</v>
      </c>
      <c r="C97" s="9">
        <v>0.50173100000000004</v>
      </c>
      <c r="E97" s="4"/>
      <c r="F97" s="5"/>
      <c r="G97" s="4"/>
    </row>
    <row r="98" spans="1:7" x14ac:dyDescent="0.25">
      <c r="A98" s="11" t="s">
        <v>128</v>
      </c>
      <c r="B98" s="9" t="s">
        <v>373</v>
      </c>
      <c r="C98" s="9">
        <v>0.34661399999999998</v>
      </c>
      <c r="E98" s="4"/>
      <c r="F98" s="5"/>
      <c r="G98" s="4"/>
    </row>
    <row r="99" spans="1:7" x14ac:dyDescent="0.25">
      <c r="A99" s="11" t="s">
        <v>128</v>
      </c>
      <c r="B99" s="9" t="s">
        <v>374</v>
      </c>
      <c r="C99" s="9">
        <v>0.43206800000000001</v>
      </c>
      <c r="E99" s="4"/>
      <c r="F99" s="5"/>
    </row>
    <row r="100" spans="1:7" x14ac:dyDescent="0.25">
      <c r="A100" s="11" t="s">
        <v>128</v>
      </c>
      <c r="B100" s="9" t="s">
        <v>375</v>
      </c>
      <c r="C100" s="9">
        <v>0.118644</v>
      </c>
      <c r="F100" s="5"/>
      <c r="G100" s="4"/>
    </row>
    <row r="101" spans="1:7" x14ac:dyDescent="0.25">
      <c r="A101" s="11" t="s">
        <v>128</v>
      </c>
      <c r="B101" s="9" t="s">
        <v>376</v>
      </c>
      <c r="C101" s="9">
        <v>0.35085</v>
      </c>
      <c r="F101" s="5"/>
    </row>
    <row r="102" spans="1:7" x14ac:dyDescent="0.25">
      <c r="A102" s="11" t="s">
        <v>128</v>
      </c>
      <c r="B102" s="9" t="s">
        <v>377</v>
      </c>
      <c r="C102" s="9">
        <v>0.13772999999999999</v>
      </c>
      <c r="F102" s="5"/>
      <c r="G102" s="4"/>
    </row>
    <row r="103" spans="1:7" x14ac:dyDescent="0.25">
      <c r="A103" s="11" t="s">
        <v>128</v>
      </c>
      <c r="B103" s="9" t="s">
        <v>378</v>
      </c>
      <c r="C103" s="9">
        <v>0.29949599999999998</v>
      </c>
      <c r="E103" s="4"/>
      <c r="F103" s="5"/>
      <c r="G103" s="4"/>
    </row>
    <row r="104" spans="1:7" x14ac:dyDescent="0.25">
      <c r="A104" s="11" t="s">
        <v>128</v>
      </c>
      <c r="B104" s="9" t="s">
        <v>379</v>
      </c>
      <c r="C104" s="9">
        <v>0.35746800000000001</v>
      </c>
      <c r="E104" s="4"/>
      <c r="F104" s="5"/>
      <c r="G104" s="4"/>
    </row>
    <row r="105" spans="1:7" x14ac:dyDescent="0.25">
      <c r="A105" s="11" t="s">
        <v>128</v>
      </c>
      <c r="B105" s="9" t="s">
        <v>380</v>
      </c>
      <c r="C105" s="9">
        <v>0.33400600000000003</v>
      </c>
      <c r="E105" s="4"/>
      <c r="F105" s="5"/>
      <c r="G105" s="4"/>
    </row>
    <row r="106" spans="1:7" x14ac:dyDescent="0.25">
      <c r="A106" s="11" t="s">
        <v>128</v>
      </c>
      <c r="B106" s="9" t="s">
        <v>381</v>
      </c>
      <c r="C106" s="9">
        <v>0.21576200000000001</v>
      </c>
      <c r="F106" s="5"/>
      <c r="G106" s="4"/>
    </row>
    <row r="107" spans="1:7" x14ac:dyDescent="0.25">
      <c r="A107" s="11" t="s">
        <v>128</v>
      </c>
      <c r="B107" s="9" t="s">
        <v>382</v>
      </c>
      <c r="C107" s="9">
        <v>0.43885999999999997</v>
      </c>
      <c r="E107" s="4"/>
      <c r="F107" s="5"/>
    </row>
    <row r="108" spans="1:7" x14ac:dyDescent="0.25">
      <c r="A108" s="11" t="s">
        <v>128</v>
      </c>
      <c r="B108" s="9" t="s">
        <v>383</v>
      </c>
      <c r="C108" s="9">
        <v>0.241449</v>
      </c>
      <c r="F108" s="5"/>
      <c r="G108" s="4"/>
    </row>
    <row r="109" spans="1:7" x14ac:dyDescent="0.25">
      <c r="A109" s="11" t="s">
        <v>130</v>
      </c>
      <c r="B109" s="9" t="s">
        <v>301</v>
      </c>
      <c r="C109" s="9">
        <v>0.208783</v>
      </c>
      <c r="F109" s="5"/>
      <c r="G109" s="4"/>
    </row>
    <row r="110" spans="1:7" x14ac:dyDescent="0.25">
      <c r="A110" s="11" t="s">
        <v>130</v>
      </c>
      <c r="B110" s="9" t="s">
        <v>303</v>
      </c>
      <c r="C110" s="9">
        <v>0.28678399999999998</v>
      </c>
      <c r="E110" s="4"/>
    </row>
    <row r="111" spans="1:7" x14ac:dyDescent="0.25">
      <c r="A111" s="11" t="s">
        <v>130</v>
      </c>
      <c r="B111" s="9" t="s">
        <v>307</v>
      </c>
      <c r="C111" s="9">
        <v>0.33482899999999999</v>
      </c>
      <c r="F111" s="5"/>
      <c r="G111" s="4"/>
    </row>
    <row r="112" spans="1:7" x14ac:dyDescent="0.25">
      <c r="A112" s="11" t="s">
        <v>130</v>
      </c>
      <c r="B112" s="9" t="s">
        <v>309</v>
      </c>
      <c r="C112" s="9">
        <v>0.20552100000000001</v>
      </c>
      <c r="E112" s="4"/>
      <c r="F112" s="5"/>
      <c r="G112" s="4"/>
    </row>
    <row r="113" spans="1:7" x14ac:dyDescent="0.25">
      <c r="A113" s="11" t="s">
        <v>130</v>
      </c>
      <c r="B113" s="9" t="s">
        <v>311</v>
      </c>
      <c r="C113" s="9">
        <v>0.18573899999999999</v>
      </c>
      <c r="F113" s="5"/>
    </row>
    <row r="114" spans="1:7" x14ac:dyDescent="0.25">
      <c r="A114" s="11" t="s">
        <v>130</v>
      </c>
      <c r="B114" s="9" t="s">
        <v>384</v>
      </c>
      <c r="C114" s="9">
        <v>0</v>
      </c>
    </row>
    <row r="115" spans="1:7" x14ac:dyDescent="0.25">
      <c r="A115" s="11" t="s">
        <v>130</v>
      </c>
      <c r="B115" s="9" t="s">
        <v>313</v>
      </c>
      <c r="C115" s="9">
        <v>0.37319099999999999</v>
      </c>
      <c r="F115" s="5"/>
      <c r="G115" s="4"/>
    </row>
    <row r="116" spans="1:7" x14ac:dyDescent="0.25">
      <c r="A116" s="11" t="s">
        <v>130</v>
      </c>
      <c r="B116" s="9" t="s">
        <v>315</v>
      </c>
      <c r="C116" s="9">
        <v>0.33177899999999999</v>
      </c>
      <c r="E116" s="4"/>
      <c r="F116" s="5"/>
      <c r="G116" s="4"/>
    </row>
    <row r="117" spans="1:7" x14ac:dyDescent="0.25">
      <c r="A117" s="11" t="s">
        <v>130</v>
      </c>
      <c r="B117" s="9" t="s">
        <v>317</v>
      </c>
      <c r="C117" s="9">
        <v>0.23694699999999999</v>
      </c>
      <c r="E117" s="4"/>
      <c r="F117" s="5"/>
    </row>
    <row r="118" spans="1:7" x14ac:dyDescent="0.25">
      <c r="A118" s="11" t="s">
        <v>130</v>
      </c>
      <c r="B118" s="9" t="s">
        <v>319</v>
      </c>
      <c r="C118" s="9">
        <v>0.343279</v>
      </c>
      <c r="F118" s="5"/>
      <c r="G118" s="4"/>
    </row>
    <row r="119" spans="1:7" x14ac:dyDescent="0.25">
      <c r="A119" s="11" t="s">
        <v>130</v>
      </c>
      <c r="B119" s="9" t="s">
        <v>321</v>
      </c>
      <c r="C119" s="9">
        <v>0.40818500000000002</v>
      </c>
      <c r="E119" s="4"/>
      <c r="F119" s="5"/>
      <c r="G119" s="4"/>
    </row>
    <row r="120" spans="1:7" x14ac:dyDescent="0.25">
      <c r="A120" s="11" t="s">
        <v>130</v>
      </c>
      <c r="B120" s="9" t="s">
        <v>323</v>
      </c>
      <c r="C120" s="9">
        <v>0.248392</v>
      </c>
      <c r="E120" s="4"/>
      <c r="F120" s="5"/>
    </row>
    <row r="121" spans="1:7" x14ac:dyDescent="0.25">
      <c r="A121" s="11" t="s">
        <v>130</v>
      </c>
      <c r="B121" s="9" t="s">
        <v>325</v>
      </c>
      <c r="C121" s="9">
        <v>0.52793699999999999</v>
      </c>
      <c r="F121" s="5"/>
      <c r="G121" s="4"/>
    </row>
    <row r="122" spans="1:7" x14ac:dyDescent="0.25">
      <c r="A122" s="11" t="s">
        <v>130</v>
      </c>
      <c r="B122" s="9" t="s">
        <v>327</v>
      </c>
      <c r="C122" s="9">
        <v>0.16666600000000001</v>
      </c>
      <c r="E122" s="4"/>
    </row>
    <row r="123" spans="1:7" x14ac:dyDescent="0.25">
      <c r="A123" s="11" t="s">
        <v>130</v>
      </c>
      <c r="B123" s="9" t="s">
        <v>329</v>
      </c>
      <c r="C123" s="9">
        <v>0.364589</v>
      </c>
      <c r="F123" s="5"/>
      <c r="G123" s="4"/>
    </row>
    <row r="124" spans="1:7" x14ac:dyDescent="0.25">
      <c r="A124" s="11" t="s">
        <v>130</v>
      </c>
      <c r="B124" s="9" t="s">
        <v>331</v>
      </c>
      <c r="C124" s="9">
        <v>0.41575400000000001</v>
      </c>
      <c r="F124" s="5"/>
      <c r="G124" s="4"/>
    </row>
    <row r="125" spans="1:7" x14ac:dyDescent="0.25">
      <c r="A125" s="11" t="s">
        <v>130</v>
      </c>
      <c r="B125" s="9" t="s">
        <v>333</v>
      </c>
      <c r="C125" s="9">
        <v>0.34000399999999997</v>
      </c>
      <c r="E125" s="4"/>
      <c r="F125" s="5"/>
      <c r="G125" s="4"/>
    </row>
    <row r="126" spans="1:7" x14ac:dyDescent="0.25">
      <c r="A126" s="11" t="s">
        <v>130</v>
      </c>
      <c r="B126" s="9" t="s">
        <v>335</v>
      </c>
      <c r="C126" s="9">
        <v>0.102643</v>
      </c>
      <c r="E126" s="4"/>
      <c r="F126" s="5"/>
    </row>
    <row r="127" spans="1:7" x14ac:dyDescent="0.25">
      <c r="A127" s="11" t="s">
        <v>130</v>
      </c>
      <c r="B127" s="9" t="s">
        <v>337</v>
      </c>
      <c r="C127" s="9">
        <v>0.12257999999999999</v>
      </c>
      <c r="F127" s="5"/>
    </row>
    <row r="128" spans="1:7" x14ac:dyDescent="0.25">
      <c r="A128" s="11" t="s">
        <v>130</v>
      </c>
      <c r="B128" s="9" t="s">
        <v>386</v>
      </c>
      <c r="C128" s="9">
        <v>1</v>
      </c>
    </row>
    <row r="129" spans="1:7" x14ac:dyDescent="0.25">
      <c r="A129" s="11" t="s">
        <v>130</v>
      </c>
      <c r="B129" s="9" t="s">
        <v>339</v>
      </c>
      <c r="C129" s="9">
        <v>0.28506199999999998</v>
      </c>
      <c r="F129" s="5"/>
    </row>
    <row r="130" spans="1:7" x14ac:dyDescent="0.25">
      <c r="A130" s="11" t="s">
        <v>130</v>
      </c>
      <c r="B130" s="9" t="s">
        <v>341</v>
      </c>
      <c r="C130" s="9">
        <v>0.42508699999999999</v>
      </c>
      <c r="F130" s="5"/>
      <c r="G130" s="4"/>
    </row>
    <row r="131" spans="1:7" x14ac:dyDescent="0.25">
      <c r="A131" s="11" t="s">
        <v>130</v>
      </c>
      <c r="B131" s="9" t="s">
        <v>343</v>
      </c>
      <c r="C131" s="9">
        <v>0.25707999999999998</v>
      </c>
      <c r="E131" s="4"/>
      <c r="F131" s="5"/>
      <c r="G131" s="4"/>
    </row>
    <row r="132" spans="1:7" x14ac:dyDescent="0.25">
      <c r="A132" s="11" t="s">
        <v>130</v>
      </c>
      <c r="B132" s="9" t="s">
        <v>345</v>
      </c>
      <c r="C132" s="9">
        <v>0.32724999999999999</v>
      </c>
      <c r="F132" s="5"/>
      <c r="G132" s="4"/>
    </row>
    <row r="133" spans="1:7" x14ac:dyDescent="0.25">
      <c r="A133" s="11" t="s">
        <v>130</v>
      </c>
      <c r="B133" s="9" t="s">
        <v>347</v>
      </c>
      <c r="C133" s="9" t="s">
        <v>385</v>
      </c>
      <c r="E133" s="4"/>
      <c r="F133" s="5"/>
      <c r="G133" s="4"/>
    </row>
    <row r="134" spans="1:7" x14ac:dyDescent="0.25">
      <c r="A134" s="11" t="s">
        <v>130</v>
      </c>
      <c r="B134" s="9" t="s">
        <v>349</v>
      </c>
      <c r="C134" s="9">
        <v>0.52229700000000001</v>
      </c>
      <c r="F134" s="5"/>
    </row>
    <row r="135" spans="1:7" x14ac:dyDescent="0.25">
      <c r="A135" s="11" t="s">
        <v>130</v>
      </c>
      <c r="B135" s="9" t="s">
        <v>351</v>
      </c>
      <c r="C135" s="9">
        <v>0.16122</v>
      </c>
      <c r="F135" s="5"/>
      <c r="G135" s="4"/>
    </row>
    <row r="136" spans="1:7" x14ac:dyDescent="0.25">
      <c r="A136" s="11" t="s">
        <v>130</v>
      </c>
      <c r="B136" s="9" t="s">
        <v>353</v>
      </c>
      <c r="C136" s="9">
        <v>0.30030800000000002</v>
      </c>
      <c r="F136" s="5"/>
    </row>
    <row r="137" spans="1:7" x14ac:dyDescent="0.25">
      <c r="A137" s="11" t="s">
        <v>130</v>
      </c>
      <c r="B137" s="9" t="s">
        <v>355</v>
      </c>
      <c r="C137" s="9">
        <v>0.170711</v>
      </c>
      <c r="F137" s="5"/>
    </row>
    <row r="138" spans="1:7" x14ac:dyDescent="0.25">
      <c r="A138" s="11" t="s">
        <v>130</v>
      </c>
      <c r="B138" s="9" t="s">
        <v>357</v>
      </c>
      <c r="C138" s="9">
        <v>0.22434100000000001</v>
      </c>
      <c r="F138" s="5"/>
      <c r="G138" s="4"/>
    </row>
    <row r="139" spans="1:7" x14ac:dyDescent="0.25">
      <c r="A139" s="11" t="s">
        <v>130</v>
      </c>
      <c r="B139" s="9" t="s">
        <v>359</v>
      </c>
      <c r="C139" s="9">
        <v>0.378967</v>
      </c>
      <c r="E139" s="4"/>
      <c r="F139" s="5"/>
      <c r="G139" s="4"/>
    </row>
    <row r="140" spans="1:7" x14ac:dyDescent="0.25">
      <c r="A140" s="11" t="s">
        <v>130</v>
      </c>
      <c r="B140" s="9" t="s">
        <v>387</v>
      </c>
      <c r="C140" s="9" t="s">
        <v>385</v>
      </c>
      <c r="E140" s="4"/>
      <c r="F140" s="5"/>
    </row>
    <row r="141" spans="1:7" x14ac:dyDescent="0.25">
      <c r="A141" s="11" t="s">
        <v>130</v>
      </c>
      <c r="B141" s="9" t="s">
        <v>361</v>
      </c>
      <c r="C141" s="9">
        <v>0.48609799999999997</v>
      </c>
      <c r="F141" s="5"/>
    </row>
    <row r="142" spans="1:7" x14ac:dyDescent="0.25">
      <c r="A142" s="11" t="s">
        <v>130</v>
      </c>
      <c r="B142" s="9" t="s">
        <v>363</v>
      </c>
      <c r="C142" s="9">
        <v>0.19069900000000001</v>
      </c>
      <c r="F142" s="5"/>
      <c r="G142" s="4"/>
    </row>
    <row r="143" spans="1:7" x14ac:dyDescent="0.25">
      <c r="A143" s="11" t="s">
        <v>130</v>
      </c>
      <c r="B143" s="9" t="s">
        <v>365</v>
      </c>
      <c r="C143" s="9">
        <v>0.15767600000000001</v>
      </c>
      <c r="E143" s="4"/>
      <c r="F143" s="5"/>
    </row>
    <row r="144" spans="1:7" x14ac:dyDescent="0.25">
      <c r="A144" s="11" t="s">
        <v>130</v>
      </c>
      <c r="B144" s="9" t="s">
        <v>366</v>
      </c>
      <c r="C144" s="9">
        <v>0.49044100000000002</v>
      </c>
      <c r="F144" s="5"/>
    </row>
    <row r="145" spans="1:7" x14ac:dyDescent="0.25">
      <c r="A145" s="11" t="s">
        <v>130</v>
      </c>
      <c r="B145" s="9" t="s">
        <v>367</v>
      </c>
      <c r="C145" s="9">
        <v>0.197209</v>
      </c>
      <c r="F145" s="5"/>
      <c r="G145" s="4"/>
    </row>
    <row r="146" spans="1:7" x14ac:dyDescent="0.25">
      <c r="A146" s="11" t="s">
        <v>130</v>
      </c>
      <c r="B146" s="9" t="s">
        <v>368</v>
      </c>
      <c r="C146" s="9">
        <v>0.21698100000000001</v>
      </c>
      <c r="E146" s="4"/>
      <c r="F146" s="5"/>
      <c r="G146" s="4"/>
    </row>
    <row r="147" spans="1:7" x14ac:dyDescent="0.25">
      <c r="A147" s="11" t="s">
        <v>130</v>
      </c>
      <c r="B147" s="9" t="s">
        <v>369</v>
      </c>
      <c r="C147" s="9">
        <v>0.56631299999999996</v>
      </c>
      <c r="E147" s="4"/>
      <c r="F147" s="5"/>
      <c r="G147" s="4"/>
    </row>
    <row r="148" spans="1:7" x14ac:dyDescent="0.25">
      <c r="A148" s="11" t="s">
        <v>130</v>
      </c>
      <c r="B148" s="9" t="s">
        <v>370</v>
      </c>
      <c r="C148" s="9">
        <v>0.26021899999999998</v>
      </c>
      <c r="F148" s="5"/>
      <c r="G148" s="4"/>
    </row>
    <row r="149" spans="1:7" x14ac:dyDescent="0.25">
      <c r="A149" s="11" t="s">
        <v>130</v>
      </c>
      <c r="B149" s="9" t="s">
        <v>371</v>
      </c>
      <c r="C149" s="9">
        <v>0.22075400000000001</v>
      </c>
      <c r="E149" s="4"/>
      <c r="F149" s="5"/>
      <c r="G149" s="4"/>
    </row>
    <row r="150" spans="1:7" x14ac:dyDescent="0.25">
      <c r="A150" s="11" t="s">
        <v>130</v>
      </c>
      <c r="B150" s="9" t="s">
        <v>372</v>
      </c>
      <c r="C150" s="9">
        <v>0.53685899999999998</v>
      </c>
      <c r="E150" s="4"/>
      <c r="F150" s="5"/>
      <c r="G150" s="4"/>
    </row>
    <row r="151" spans="1:7" x14ac:dyDescent="0.25">
      <c r="A151" s="11" t="s">
        <v>130</v>
      </c>
      <c r="B151" s="9" t="s">
        <v>373</v>
      </c>
      <c r="C151" s="9">
        <v>0.368141</v>
      </c>
      <c r="E151" s="4"/>
      <c r="F151" s="5"/>
    </row>
    <row r="152" spans="1:7" x14ac:dyDescent="0.25">
      <c r="A152" s="11" t="s">
        <v>130</v>
      </c>
      <c r="B152" s="9" t="s">
        <v>374</v>
      </c>
      <c r="C152" s="9">
        <v>0.49658799999999997</v>
      </c>
      <c r="F152" s="5"/>
      <c r="G152" s="4"/>
    </row>
    <row r="153" spans="1:7" x14ac:dyDescent="0.25">
      <c r="A153" s="11" t="s">
        <v>130</v>
      </c>
      <c r="B153" s="9" t="s">
        <v>375</v>
      </c>
      <c r="C153" s="9">
        <v>0.125</v>
      </c>
      <c r="F153" s="5"/>
    </row>
    <row r="154" spans="1:7" x14ac:dyDescent="0.25">
      <c r="A154" s="11" t="s">
        <v>130</v>
      </c>
      <c r="B154" s="9" t="s">
        <v>376</v>
      </c>
      <c r="C154" s="9">
        <v>0.45284000000000002</v>
      </c>
      <c r="F154" s="5"/>
      <c r="G154" s="4"/>
    </row>
    <row r="155" spans="1:7" x14ac:dyDescent="0.25">
      <c r="A155" s="11" t="s">
        <v>130</v>
      </c>
      <c r="B155" s="9" t="s">
        <v>377</v>
      </c>
      <c r="C155" s="9">
        <v>0.16300400000000001</v>
      </c>
      <c r="E155" s="4"/>
      <c r="F155" s="5"/>
      <c r="G155" s="4"/>
    </row>
    <row r="156" spans="1:7" x14ac:dyDescent="0.25">
      <c r="A156" s="11" t="s">
        <v>130</v>
      </c>
      <c r="B156" s="9" t="s">
        <v>378</v>
      </c>
      <c r="C156" s="9">
        <v>0.34248000000000001</v>
      </c>
      <c r="E156" s="4"/>
      <c r="F156" s="5"/>
      <c r="G156" s="4"/>
    </row>
    <row r="157" spans="1:7" x14ac:dyDescent="0.25">
      <c r="A157" s="11" t="s">
        <v>130</v>
      </c>
      <c r="B157" s="9" t="s">
        <v>379</v>
      </c>
      <c r="C157" s="9">
        <v>0.37333899999999998</v>
      </c>
      <c r="E157" s="4"/>
      <c r="F157" s="5"/>
      <c r="G157" s="4"/>
    </row>
    <row r="158" spans="1:7" x14ac:dyDescent="0.25">
      <c r="A158" s="11" t="s">
        <v>130</v>
      </c>
      <c r="B158" s="9" t="s">
        <v>380</v>
      </c>
      <c r="C158" s="9">
        <v>0.35816999999999999</v>
      </c>
      <c r="F158" s="5"/>
      <c r="G158" s="4"/>
    </row>
    <row r="159" spans="1:7" x14ac:dyDescent="0.25">
      <c r="A159" s="11" t="s">
        <v>130</v>
      </c>
      <c r="B159" s="9" t="s">
        <v>381</v>
      </c>
      <c r="C159" s="9">
        <v>0.23611399999999999</v>
      </c>
      <c r="E159" s="4"/>
      <c r="F159" s="5"/>
      <c r="G159" s="4"/>
    </row>
    <row r="160" spans="1:7" x14ac:dyDescent="0.25">
      <c r="A160" s="11" t="s">
        <v>130</v>
      </c>
      <c r="B160" s="9" t="s">
        <v>382</v>
      </c>
      <c r="C160" s="9">
        <v>0.44773200000000002</v>
      </c>
      <c r="F160" s="5"/>
      <c r="G160" s="4"/>
    </row>
    <row r="161" spans="1:7" x14ac:dyDescent="0.25">
      <c r="A161" s="11" t="s">
        <v>130</v>
      </c>
      <c r="B161" s="9" t="s">
        <v>383</v>
      </c>
      <c r="C161" s="9">
        <v>0.33890599999999999</v>
      </c>
      <c r="F161" s="5"/>
      <c r="G161" s="4"/>
    </row>
    <row r="162" spans="1:7" x14ac:dyDescent="0.25">
      <c r="A162" s="11" t="s">
        <v>132</v>
      </c>
      <c r="B162" s="9" t="s">
        <v>301</v>
      </c>
      <c r="C162" s="9">
        <v>0.17013300000000001</v>
      </c>
      <c r="E162" s="4"/>
      <c r="F162" s="5"/>
      <c r="G162" s="4"/>
    </row>
    <row r="163" spans="1:7" x14ac:dyDescent="0.25">
      <c r="A163" s="11" t="s">
        <v>132</v>
      </c>
      <c r="B163" s="9" t="s">
        <v>303</v>
      </c>
      <c r="C163" s="9">
        <v>0.26236300000000001</v>
      </c>
      <c r="E163" s="4"/>
      <c r="F163" s="5"/>
      <c r="G163" s="4"/>
    </row>
    <row r="164" spans="1:7" x14ac:dyDescent="0.25">
      <c r="A164" s="11" t="s">
        <v>132</v>
      </c>
      <c r="B164" s="9" t="s">
        <v>305</v>
      </c>
      <c r="C164" s="9" t="s">
        <v>385</v>
      </c>
      <c r="F164" s="5"/>
    </row>
    <row r="165" spans="1:7" x14ac:dyDescent="0.25">
      <c r="A165" s="11" t="s">
        <v>132</v>
      </c>
      <c r="B165" s="9" t="s">
        <v>307</v>
      </c>
      <c r="C165" s="9">
        <v>0.26492199999999999</v>
      </c>
    </row>
    <row r="166" spans="1:7" x14ac:dyDescent="0.25">
      <c r="A166" s="11" t="s">
        <v>132</v>
      </c>
      <c r="B166" s="9" t="s">
        <v>309</v>
      </c>
      <c r="C166" s="9">
        <v>0.167541</v>
      </c>
      <c r="F166" s="5"/>
      <c r="G166" s="4"/>
    </row>
    <row r="167" spans="1:7" x14ac:dyDescent="0.25">
      <c r="A167" s="11" t="s">
        <v>132</v>
      </c>
      <c r="B167" s="9" t="s">
        <v>311</v>
      </c>
      <c r="C167" s="9">
        <v>9.9405999999999994E-2</v>
      </c>
      <c r="E167" s="4"/>
      <c r="F167" s="5"/>
      <c r="G167" s="4"/>
    </row>
    <row r="168" spans="1:7" x14ac:dyDescent="0.25">
      <c r="A168" s="11" t="s">
        <v>132</v>
      </c>
      <c r="B168" s="9" t="s">
        <v>313</v>
      </c>
      <c r="C168" s="9">
        <v>0.31025700000000001</v>
      </c>
      <c r="E168" s="4"/>
      <c r="F168" s="5"/>
    </row>
    <row r="169" spans="1:7" x14ac:dyDescent="0.25">
      <c r="A169" s="11" t="s">
        <v>132</v>
      </c>
      <c r="B169" s="9" t="s">
        <v>315</v>
      </c>
      <c r="C169" s="9">
        <v>0.27920200000000001</v>
      </c>
      <c r="F169" s="5"/>
      <c r="G169" s="4"/>
    </row>
    <row r="170" spans="1:7" x14ac:dyDescent="0.25">
      <c r="A170" s="11" t="s">
        <v>132</v>
      </c>
      <c r="B170" s="9" t="s">
        <v>317</v>
      </c>
      <c r="C170" s="9">
        <v>0.22900699999999999</v>
      </c>
      <c r="E170" s="4"/>
      <c r="F170" s="5"/>
      <c r="G170" s="4"/>
    </row>
    <row r="171" spans="1:7" x14ac:dyDescent="0.25">
      <c r="A171" s="11" t="s">
        <v>132</v>
      </c>
      <c r="B171" s="9" t="s">
        <v>319</v>
      </c>
      <c r="C171" s="9">
        <v>0.30089100000000002</v>
      </c>
      <c r="E171" s="4"/>
      <c r="F171" s="5"/>
    </row>
    <row r="172" spans="1:7" x14ac:dyDescent="0.25">
      <c r="A172" s="11" t="s">
        <v>132</v>
      </c>
      <c r="B172" s="9" t="s">
        <v>321</v>
      </c>
      <c r="C172" s="9">
        <v>0.33271000000000001</v>
      </c>
      <c r="F172" s="5"/>
      <c r="G172" s="4"/>
    </row>
    <row r="173" spans="1:7" x14ac:dyDescent="0.25">
      <c r="A173" s="11" t="s">
        <v>132</v>
      </c>
      <c r="B173" s="9" t="s">
        <v>323</v>
      </c>
      <c r="C173" s="9">
        <v>0.223499</v>
      </c>
      <c r="E173" s="4"/>
    </row>
    <row r="174" spans="1:7" x14ac:dyDescent="0.25">
      <c r="A174" s="11" t="s">
        <v>132</v>
      </c>
      <c r="B174" s="9" t="s">
        <v>388</v>
      </c>
      <c r="C174" s="9" t="s">
        <v>385</v>
      </c>
      <c r="F174" s="5"/>
      <c r="G174" s="4"/>
    </row>
    <row r="175" spans="1:7" x14ac:dyDescent="0.25">
      <c r="A175" s="11" t="s">
        <v>132</v>
      </c>
      <c r="B175" s="9" t="s">
        <v>325</v>
      </c>
      <c r="C175" s="9">
        <v>0.48935099999999998</v>
      </c>
      <c r="F175" s="5"/>
      <c r="G175" s="4"/>
    </row>
    <row r="176" spans="1:7" x14ac:dyDescent="0.25">
      <c r="A176" s="11" t="s">
        <v>132</v>
      </c>
      <c r="B176" s="9" t="s">
        <v>327</v>
      </c>
      <c r="C176" s="9">
        <v>0.5</v>
      </c>
      <c r="E176" s="4"/>
      <c r="F176" s="5"/>
      <c r="G176" s="4"/>
    </row>
    <row r="177" spans="1:7" x14ac:dyDescent="0.25">
      <c r="A177" s="11" t="s">
        <v>132</v>
      </c>
      <c r="B177" s="9" t="s">
        <v>329</v>
      </c>
      <c r="C177" s="9">
        <v>0.43298900000000001</v>
      </c>
      <c r="E177" s="4"/>
      <c r="F177" s="5"/>
    </row>
    <row r="178" spans="1:7" x14ac:dyDescent="0.25">
      <c r="A178" s="11" t="s">
        <v>132</v>
      </c>
      <c r="B178" s="9" t="s">
        <v>331</v>
      </c>
      <c r="C178" s="9">
        <v>0.35548600000000002</v>
      </c>
      <c r="F178" s="5"/>
    </row>
    <row r="179" spans="1:7" x14ac:dyDescent="0.25">
      <c r="A179" s="11" t="s">
        <v>132</v>
      </c>
      <c r="B179" s="9" t="s">
        <v>333</v>
      </c>
      <c r="C179" s="9">
        <v>0.33418799999999999</v>
      </c>
    </row>
    <row r="180" spans="1:7" x14ac:dyDescent="0.25">
      <c r="A180" s="11" t="s">
        <v>132</v>
      </c>
      <c r="B180" s="9" t="s">
        <v>335</v>
      </c>
      <c r="C180" s="9">
        <v>0.101522</v>
      </c>
      <c r="F180" s="5"/>
    </row>
    <row r="181" spans="1:7" x14ac:dyDescent="0.25">
      <c r="A181" s="11" t="s">
        <v>132</v>
      </c>
      <c r="B181" s="9" t="s">
        <v>337</v>
      </c>
      <c r="C181" s="9">
        <v>0.13947300000000001</v>
      </c>
      <c r="F181" s="5"/>
      <c r="G181" s="4"/>
    </row>
    <row r="182" spans="1:7" x14ac:dyDescent="0.25">
      <c r="A182" s="11" t="s">
        <v>132</v>
      </c>
      <c r="B182" s="9" t="s">
        <v>386</v>
      </c>
      <c r="C182" s="9">
        <v>0.461538</v>
      </c>
      <c r="E182" s="4"/>
      <c r="F182" s="5"/>
      <c r="G182" s="4"/>
    </row>
    <row r="183" spans="1:7" x14ac:dyDescent="0.25">
      <c r="A183" s="11" t="s">
        <v>132</v>
      </c>
      <c r="B183" s="9" t="s">
        <v>339</v>
      </c>
      <c r="C183" s="9">
        <v>0.26001999999999997</v>
      </c>
      <c r="F183" s="5"/>
      <c r="G183" s="4"/>
    </row>
    <row r="184" spans="1:7" x14ac:dyDescent="0.25">
      <c r="A184" s="11" t="s">
        <v>132</v>
      </c>
      <c r="B184" s="9" t="s">
        <v>341</v>
      </c>
      <c r="C184" s="9">
        <v>0.370166</v>
      </c>
      <c r="E184" s="4"/>
    </row>
    <row r="185" spans="1:7" x14ac:dyDescent="0.25">
      <c r="A185" s="11" t="s">
        <v>132</v>
      </c>
      <c r="B185" s="9" t="s">
        <v>343</v>
      </c>
      <c r="C185" s="9">
        <v>0.210475</v>
      </c>
      <c r="F185" s="5"/>
      <c r="G185" s="4"/>
    </row>
    <row r="186" spans="1:7" x14ac:dyDescent="0.25">
      <c r="A186" s="11" t="s">
        <v>132</v>
      </c>
      <c r="B186" s="9" t="s">
        <v>345</v>
      </c>
      <c r="C186" s="9">
        <v>0.250751</v>
      </c>
      <c r="F186" s="5"/>
    </row>
    <row r="187" spans="1:7" x14ac:dyDescent="0.25">
      <c r="A187" s="11" t="s">
        <v>132</v>
      </c>
      <c r="B187" s="9" t="s">
        <v>347</v>
      </c>
      <c r="C187" s="9">
        <v>0</v>
      </c>
      <c r="F187" s="5"/>
      <c r="G187" s="4"/>
    </row>
    <row r="188" spans="1:7" x14ac:dyDescent="0.25">
      <c r="A188" s="11" t="s">
        <v>132</v>
      </c>
      <c r="B188" s="9" t="s">
        <v>349</v>
      </c>
      <c r="C188" s="9">
        <v>0.51608900000000002</v>
      </c>
      <c r="F188" s="5"/>
    </row>
    <row r="189" spans="1:7" x14ac:dyDescent="0.25">
      <c r="A189" s="11" t="s">
        <v>132</v>
      </c>
      <c r="B189" s="9" t="s">
        <v>351</v>
      </c>
      <c r="C189" s="9">
        <v>0.14460200000000001</v>
      </c>
      <c r="F189" s="5"/>
      <c r="G189" s="4"/>
    </row>
    <row r="190" spans="1:7" x14ac:dyDescent="0.25">
      <c r="A190" s="11" t="s">
        <v>132</v>
      </c>
      <c r="B190" s="9" t="s">
        <v>353</v>
      </c>
      <c r="C190" s="9">
        <v>0.26766299999999998</v>
      </c>
      <c r="F190" s="5"/>
      <c r="G190" s="4"/>
    </row>
    <row r="191" spans="1:7" x14ac:dyDescent="0.25">
      <c r="A191" s="11" t="s">
        <v>132</v>
      </c>
      <c r="B191" s="9" t="s">
        <v>355</v>
      </c>
      <c r="C191" s="9">
        <v>0.13483100000000001</v>
      </c>
      <c r="E191" s="4"/>
    </row>
    <row r="192" spans="1:7" x14ac:dyDescent="0.25">
      <c r="A192" s="11" t="s">
        <v>132</v>
      </c>
      <c r="B192" s="9" t="s">
        <v>357</v>
      </c>
      <c r="C192" s="9">
        <v>8.6344000000000004E-2</v>
      </c>
      <c r="F192" s="5"/>
      <c r="G192" s="4"/>
    </row>
    <row r="193" spans="1:7" x14ac:dyDescent="0.25">
      <c r="A193" s="11" t="s">
        <v>132</v>
      </c>
      <c r="B193" s="9" t="s">
        <v>359</v>
      </c>
      <c r="C193" s="9">
        <v>0.24327299999999999</v>
      </c>
      <c r="E193" s="4"/>
      <c r="F193" s="5"/>
    </row>
    <row r="194" spans="1:7" x14ac:dyDescent="0.25">
      <c r="A194" s="11" t="s">
        <v>132</v>
      </c>
      <c r="B194" s="9" t="s">
        <v>387</v>
      </c>
      <c r="C194" s="9">
        <v>0</v>
      </c>
      <c r="F194" s="5"/>
    </row>
    <row r="195" spans="1:7" x14ac:dyDescent="0.25">
      <c r="A195" s="11" t="s">
        <v>132</v>
      </c>
      <c r="B195" s="9" t="s">
        <v>361</v>
      </c>
      <c r="C195" s="9">
        <v>0.41286099999999998</v>
      </c>
      <c r="F195" s="5"/>
      <c r="G195" s="4"/>
    </row>
    <row r="196" spans="1:7" x14ac:dyDescent="0.25">
      <c r="A196" s="11" t="s">
        <v>132</v>
      </c>
      <c r="B196" s="9" t="s">
        <v>363</v>
      </c>
      <c r="C196" s="9">
        <v>0.172318</v>
      </c>
      <c r="E196" s="4"/>
      <c r="F196" s="5"/>
    </row>
    <row r="197" spans="1:7" x14ac:dyDescent="0.25">
      <c r="A197" s="11" t="s">
        <v>132</v>
      </c>
      <c r="B197" s="9" t="s">
        <v>365</v>
      </c>
      <c r="C197" s="9">
        <v>0.15520200000000001</v>
      </c>
      <c r="F197" s="5"/>
    </row>
    <row r="198" spans="1:7" x14ac:dyDescent="0.25">
      <c r="A198" s="11" t="s">
        <v>132</v>
      </c>
      <c r="B198" s="9" t="s">
        <v>366</v>
      </c>
      <c r="C198" s="9">
        <v>0.431093</v>
      </c>
      <c r="F198" s="5"/>
      <c r="G198" s="4"/>
    </row>
    <row r="199" spans="1:7" x14ac:dyDescent="0.25">
      <c r="A199" s="11" t="s">
        <v>132</v>
      </c>
      <c r="B199" s="9" t="s">
        <v>367</v>
      </c>
      <c r="C199" s="9">
        <v>0.19239600000000001</v>
      </c>
      <c r="E199" s="4"/>
      <c r="F199" s="5"/>
      <c r="G199" s="4"/>
    </row>
    <row r="200" spans="1:7" x14ac:dyDescent="0.25">
      <c r="A200" s="11" t="s">
        <v>132</v>
      </c>
      <c r="B200" s="9" t="s">
        <v>368</v>
      </c>
      <c r="C200" s="9">
        <v>0.17910400000000001</v>
      </c>
      <c r="E200" s="4"/>
      <c r="F200" s="5"/>
      <c r="G200" s="4"/>
    </row>
    <row r="201" spans="1:7" x14ac:dyDescent="0.25">
      <c r="A201" s="11" t="s">
        <v>132</v>
      </c>
      <c r="B201" s="9" t="s">
        <v>369</v>
      </c>
      <c r="C201" s="9">
        <v>0.52870200000000001</v>
      </c>
      <c r="F201" s="5"/>
      <c r="G201" s="4"/>
    </row>
    <row r="202" spans="1:7" x14ac:dyDescent="0.25">
      <c r="A202" s="11" t="s">
        <v>132</v>
      </c>
      <c r="B202" s="9" t="s">
        <v>370</v>
      </c>
      <c r="C202" s="9">
        <v>0.196161</v>
      </c>
      <c r="E202" s="4"/>
      <c r="F202" s="5"/>
      <c r="G202" s="4"/>
    </row>
    <row r="203" spans="1:7" x14ac:dyDescent="0.25">
      <c r="A203" s="11" t="s">
        <v>132</v>
      </c>
      <c r="B203" s="9" t="s">
        <v>371</v>
      </c>
      <c r="C203" s="9">
        <v>0.18152099999999999</v>
      </c>
      <c r="E203" s="4"/>
      <c r="F203" s="5"/>
      <c r="G203" s="4"/>
    </row>
    <row r="204" spans="1:7" x14ac:dyDescent="0.25">
      <c r="A204" s="11" t="s">
        <v>132</v>
      </c>
      <c r="B204" s="9" t="s">
        <v>372</v>
      </c>
      <c r="C204" s="9">
        <v>0.462897</v>
      </c>
      <c r="E204" s="4"/>
      <c r="F204" s="5"/>
    </row>
    <row r="205" spans="1:7" x14ac:dyDescent="0.25">
      <c r="A205" s="11" t="s">
        <v>132</v>
      </c>
      <c r="B205" s="9" t="s">
        <v>373</v>
      </c>
      <c r="C205" s="9">
        <v>0.29119800000000001</v>
      </c>
      <c r="F205" s="5"/>
      <c r="G205" s="4"/>
    </row>
    <row r="206" spans="1:7" x14ac:dyDescent="0.25">
      <c r="A206" s="11" t="s">
        <v>132</v>
      </c>
      <c r="B206" s="9" t="s">
        <v>374</v>
      </c>
      <c r="C206" s="9">
        <v>0.40638999999999997</v>
      </c>
      <c r="F206" s="5"/>
    </row>
    <row r="207" spans="1:7" x14ac:dyDescent="0.25">
      <c r="A207" s="11" t="s">
        <v>132</v>
      </c>
      <c r="B207" s="9" t="s">
        <v>375</v>
      </c>
      <c r="C207" s="9">
        <v>0.106382</v>
      </c>
      <c r="F207" s="5"/>
      <c r="G207" s="4"/>
    </row>
    <row r="208" spans="1:7" x14ac:dyDescent="0.25">
      <c r="A208" s="11" t="s">
        <v>132</v>
      </c>
      <c r="B208" s="9" t="s">
        <v>376</v>
      </c>
      <c r="C208" s="9">
        <v>0.40371299999999999</v>
      </c>
      <c r="E208" s="4"/>
      <c r="F208" s="5"/>
      <c r="G208" s="4"/>
    </row>
    <row r="209" spans="1:7" x14ac:dyDescent="0.25">
      <c r="A209" s="11" t="s">
        <v>132</v>
      </c>
      <c r="B209" s="9" t="s">
        <v>166</v>
      </c>
      <c r="C209" s="9" t="s">
        <v>385</v>
      </c>
      <c r="E209" s="4"/>
      <c r="F209" s="5"/>
      <c r="G209" s="4"/>
    </row>
    <row r="210" spans="1:7" x14ac:dyDescent="0.25">
      <c r="A210" s="11" t="s">
        <v>132</v>
      </c>
      <c r="B210" s="9" t="s">
        <v>377</v>
      </c>
      <c r="C210" s="9">
        <v>0.122048</v>
      </c>
      <c r="E210" s="4"/>
      <c r="F210" s="5"/>
      <c r="G210" s="4"/>
    </row>
    <row r="211" spans="1:7" x14ac:dyDescent="0.25">
      <c r="A211" s="11" t="s">
        <v>132</v>
      </c>
      <c r="B211" s="9" t="s">
        <v>378</v>
      </c>
      <c r="C211" s="9">
        <v>0.155831</v>
      </c>
      <c r="E211" s="4"/>
      <c r="F211" s="5"/>
      <c r="G211" s="4"/>
    </row>
    <row r="212" spans="1:7" x14ac:dyDescent="0.25">
      <c r="A212" s="11" t="s">
        <v>132</v>
      </c>
      <c r="B212" s="9" t="s">
        <v>379</v>
      </c>
      <c r="C212" s="9">
        <v>0.29371999999999998</v>
      </c>
      <c r="E212" s="4"/>
      <c r="F212" s="5"/>
      <c r="G212" s="4"/>
    </row>
    <row r="213" spans="1:7" x14ac:dyDescent="0.25">
      <c r="A213" s="11" t="s">
        <v>132</v>
      </c>
      <c r="B213" s="9" t="s">
        <v>380</v>
      </c>
      <c r="C213" s="9">
        <v>0.30024800000000001</v>
      </c>
      <c r="E213" s="4"/>
      <c r="F213" s="5"/>
      <c r="G213" s="4"/>
    </row>
    <row r="214" spans="1:7" x14ac:dyDescent="0.25">
      <c r="A214" s="11" t="s">
        <v>132</v>
      </c>
      <c r="B214" s="9" t="s">
        <v>381</v>
      </c>
      <c r="C214" s="9">
        <v>0.19342599999999999</v>
      </c>
      <c r="F214" s="5"/>
      <c r="G214" s="4"/>
    </row>
    <row r="215" spans="1:7" x14ac:dyDescent="0.25">
      <c r="A215" s="11" t="s">
        <v>132</v>
      </c>
      <c r="B215" s="9" t="s">
        <v>382</v>
      </c>
      <c r="C215" s="9">
        <v>0.41034300000000001</v>
      </c>
      <c r="E215" s="4"/>
    </row>
    <row r="216" spans="1:7" x14ac:dyDescent="0.25">
      <c r="A216" s="11" t="s">
        <v>132</v>
      </c>
      <c r="B216" s="9" t="s">
        <v>383</v>
      </c>
      <c r="C216" s="9">
        <v>0.121311</v>
      </c>
      <c r="F216" s="5"/>
      <c r="G216" s="4"/>
    </row>
    <row r="217" spans="1:7" x14ac:dyDescent="0.25">
      <c r="A217" s="3"/>
      <c r="C217" s="4"/>
      <c r="D217" s="4"/>
      <c r="E217" s="4"/>
      <c r="F217" s="5"/>
    </row>
    <row r="218" spans="1:7" x14ac:dyDescent="0.25">
      <c r="A218" s="3"/>
      <c r="C218" s="4"/>
      <c r="D218" s="4"/>
      <c r="F218" s="5"/>
    </row>
    <row r="219" spans="1:7" x14ac:dyDescent="0.25">
      <c r="A219" s="3"/>
      <c r="F219" s="5"/>
      <c r="G219" s="4"/>
    </row>
    <row r="220" spans="1:7" x14ac:dyDescent="0.25">
      <c r="A220" s="3"/>
      <c r="C220" s="4"/>
      <c r="D220" s="4"/>
      <c r="E220" s="4"/>
      <c r="F220" s="5"/>
      <c r="G220" s="4"/>
    </row>
    <row r="221" spans="1:7" x14ac:dyDescent="0.25">
      <c r="A221" s="3"/>
      <c r="C221" s="4"/>
      <c r="D221" s="4"/>
      <c r="E221" s="4"/>
      <c r="F221" s="5"/>
    </row>
    <row r="222" spans="1:7" x14ac:dyDescent="0.25">
      <c r="A222" s="3"/>
      <c r="F222" s="5"/>
      <c r="G222" s="4"/>
    </row>
    <row r="223" spans="1:7" x14ac:dyDescent="0.25">
      <c r="A223" s="3"/>
      <c r="C223" s="4"/>
      <c r="D223" s="4"/>
      <c r="E223" s="4"/>
      <c r="F223" s="5"/>
      <c r="G223" s="4"/>
    </row>
    <row r="224" spans="1:7" x14ac:dyDescent="0.25">
      <c r="A224" s="3"/>
      <c r="C224" s="4"/>
      <c r="D224" s="4"/>
      <c r="E224" s="4"/>
      <c r="F224" s="5"/>
    </row>
    <row r="225" spans="1:7" x14ac:dyDescent="0.25">
      <c r="A225" s="3"/>
      <c r="C225" s="4"/>
      <c r="D225" s="4"/>
    </row>
    <row r="226" spans="1:7" x14ac:dyDescent="0.25">
      <c r="A226" s="3"/>
      <c r="F226" s="5"/>
      <c r="G226" s="4"/>
    </row>
    <row r="227" spans="1:7" x14ac:dyDescent="0.25">
      <c r="A227" s="3"/>
      <c r="C227" s="4"/>
      <c r="D227" s="4"/>
      <c r="E227" s="4"/>
    </row>
    <row r="228" spans="1:7" x14ac:dyDescent="0.25">
      <c r="A228" s="3"/>
      <c r="F228" s="5"/>
      <c r="G228" s="4"/>
    </row>
    <row r="229" spans="1:7" x14ac:dyDescent="0.25">
      <c r="A229" s="3"/>
      <c r="C229" s="4"/>
      <c r="D229" s="4"/>
      <c r="F229" s="5"/>
      <c r="G229" s="4"/>
    </row>
    <row r="230" spans="1:7" x14ac:dyDescent="0.25">
      <c r="A230" s="3"/>
      <c r="C230" s="4"/>
      <c r="D230" s="4"/>
      <c r="E230" s="4"/>
      <c r="F230" s="5"/>
      <c r="G230" s="4"/>
    </row>
    <row r="231" spans="1:7" x14ac:dyDescent="0.25">
      <c r="A231" s="3"/>
      <c r="C231" s="4"/>
      <c r="D231" s="4"/>
      <c r="E231" s="4"/>
      <c r="F231" s="5"/>
    </row>
    <row r="232" spans="1:7" x14ac:dyDescent="0.25">
      <c r="A232" s="3"/>
      <c r="C232" s="4"/>
      <c r="D232" s="4"/>
      <c r="F232" s="5"/>
    </row>
    <row r="233" spans="1:7" x14ac:dyDescent="0.25">
      <c r="A233" s="3"/>
      <c r="F233" s="5"/>
    </row>
    <row r="234" spans="1:7" x14ac:dyDescent="0.25">
      <c r="A234" s="3"/>
      <c r="F234" s="5"/>
    </row>
    <row r="235" spans="1:7" x14ac:dyDescent="0.25">
      <c r="A235" s="3"/>
      <c r="C235" s="4"/>
      <c r="D235" s="4"/>
      <c r="F235" s="5"/>
      <c r="G235" s="4"/>
    </row>
    <row r="236" spans="1:7" x14ac:dyDescent="0.25">
      <c r="A236" s="3"/>
      <c r="C236" s="4"/>
      <c r="D236" s="4"/>
      <c r="E236" s="4"/>
      <c r="F236" s="5"/>
      <c r="G236" s="4"/>
    </row>
    <row r="237" spans="1:7" x14ac:dyDescent="0.25">
      <c r="A237" s="3"/>
      <c r="C237" s="4"/>
      <c r="D237" s="4"/>
      <c r="F237" s="5"/>
      <c r="G237" s="4"/>
    </row>
    <row r="238" spans="1:7" x14ac:dyDescent="0.25">
      <c r="A238" s="3"/>
      <c r="C238" s="4"/>
      <c r="D238" s="4"/>
      <c r="E238" s="4"/>
    </row>
    <row r="239" spans="1:7" x14ac:dyDescent="0.25">
      <c r="A239" s="3"/>
      <c r="F239" s="5"/>
      <c r="G239" s="4"/>
    </row>
    <row r="240" spans="1:7" x14ac:dyDescent="0.25">
      <c r="A240" s="3"/>
      <c r="C240" s="4"/>
      <c r="D240" s="4"/>
      <c r="F240" s="5"/>
    </row>
    <row r="241" spans="1:7" x14ac:dyDescent="0.25">
      <c r="A241" s="3"/>
      <c r="F241" s="5"/>
      <c r="G241" s="4"/>
    </row>
    <row r="242" spans="1:7" x14ac:dyDescent="0.25">
      <c r="A242" s="3"/>
      <c r="C242" s="4"/>
      <c r="D242" s="4"/>
      <c r="E242" s="4"/>
      <c r="F242" s="5"/>
    </row>
    <row r="243" spans="1:7" x14ac:dyDescent="0.25">
      <c r="A243" s="3"/>
      <c r="C243" s="4"/>
      <c r="D243" s="4"/>
      <c r="F243" s="5"/>
    </row>
    <row r="244" spans="1:7" x14ac:dyDescent="0.25">
      <c r="A244" s="3"/>
      <c r="C244" s="4"/>
      <c r="D244" s="4"/>
      <c r="F244" s="5"/>
      <c r="G244" s="4"/>
    </row>
    <row r="245" spans="1:7" x14ac:dyDescent="0.25">
      <c r="A245" s="3"/>
      <c r="C245" s="4"/>
      <c r="D245" s="4"/>
      <c r="E245" s="4"/>
    </row>
    <row r="246" spans="1:7" x14ac:dyDescent="0.25">
      <c r="A246" s="3"/>
      <c r="F246" s="5"/>
      <c r="G246" s="4"/>
    </row>
    <row r="247" spans="1:7" x14ac:dyDescent="0.25">
      <c r="A247" s="3"/>
      <c r="C247" s="4"/>
      <c r="D247" s="4"/>
      <c r="E247" s="4"/>
      <c r="F247" s="5"/>
    </row>
    <row r="248" spans="1:7" x14ac:dyDescent="0.25">
      <c r="A248" s="3"/>
      <c r="C248" s="4"/>
      <c r="D248" s="4"/>
      <c r="F248" s="5"/>
    </row>
    <row r="249" spans="1:7" x14ac:dyDescent="0.25">
      <c r="A249" s="3"/>
      <c r="F249" s="5"/>
      <c r="G249" s="4"/>
    </row>
    <row r="250" spans="1:7" x14ac:dyDescent="0.25">
      <c r="A250" s="3"/>
      <c r="C250" s="4"/>
      <c r="D250" s="4"/>
      <c r="E250" s="4"/>
      <c r="F250" s="5"/>
    </row>
    <row r="251" spans="1:7" x14ac:dyDescent="0.25">
      <c r="A251" s="3"/>
      <c r="C251" s="4"/>
      <c r="D251" s="4"/>
      <c r="F251" s="5"/>
    </row>
    <row r="252" spans="1:7" x14ac:dyDescent="0.25">
      <c r="A252" s="3"/>
      <c r="F252" s="5"/>
      <c r="G252" s="4"/>
    </row>
    <row r="253" spans="1:7" x14ac:dyDescent="0.25">
      <c r="A253" s="3"/>
      <c r="C253" s="4"/>
      <c r="D253" s="4"/>
      <c r="E253" s="4"/>
      <c r="F253" s="5"/>
      <c r="G253" s="4"/>
    </row>
    <row r="254" spans="1:7" x14ac:dyDescent="0.25">
      <c r="A254" s="3"/>
      <c r="C254" s="4"/>
      <c r="D254" s="4"/>
      <c r="E254" s="4"/>
      <c r="F254" s="5"/>
      <c r="G254" s="4"/>
    </row>
    <row r="255" spans="1:7" x14ac:dyDescent="0.25">
      <c r="A255" s="3"/>
      <c r="C255" s="4"/>
      <c r="D255" s="4"/>
      <c r="F255" s="5"/>
      <c r="G255" s="4"/>
    </row>
    <row r="256" spans="1:7" x14ac:dyDescent="0.25">
      <c r="A256" s="3"/>
      <c r="C256" s="4"/>
      <c r="D256" s="4"/>
      <c r="E256" s="4"/>
      <c r="F256" s="5"/>
      <c r="G256" s="4"/>
    </row>
    <row r="257" spans="1:7" x14ac:dyDescent="0.25">
      <c r="A257" s="3"/>
      <c r="C257" s="4"/>
      <c r="D257" s="4"/>
      <c r="E257" s="4"/>
      <c r="F257" s="5"/>
      <c r="G257" s="4"/>
    </row>
    <row r="258" spans="1:7" x14ac:dyDescent="0.25">
      <c r="A258" s="3"/>
      <c r="C258" s="4"/>
      <c r="D258" s="4"/>
      <c r="E258" s="4"/>
      <c r="F258" s="5"/>
    </row>
    <row r="259" spans="1:7" x14ac:dyDescent="0.25">
      <c r="A259" s="3"/>
      <c r="F259" s="5"/>
      <c r="G259" s="4"/>
    </row>
    <row r="260" spans="1:7" x14ac:dyDescent="0.25">
      <c r="A260" s="3"/>
      <c r="C260" s="4"/>
      <c r="D260" s="4"/>
    </row>
    <row r="261" spans="1:7" x14ac:dyDescent="0.25">
      <c r="A261" s="3"/>
      <c r="F261" s="5"/>
    </row>
    <row r="262" spans="1:7" x14ac:dyDescent="0.25">
      <c r="A262" s="3"/>
      <c r="C262" s="4"/>
      <c r="D262" s="4"/>
      <c r="F262" s="5"/>
      <c r="G262" s="4"/>
    </row>
    <row r="263" spans="1:7" x14ac:dyDescent="0.25">
      <c r="A263" s="3"/>
      <c r="C263" s="4"/>
      <c r="D263" s="4"/>
      <c r="E263" s="4"/>
      <c r="F263" s="5"/>
      <c r="G263" s="4"/>
    </row>
    <row r="264" spans="1:7" x14ac:dyDescent="0.25">
      <c r="A264" s="3"/>
      <c r="C264" s="4"/>
      <c r="D264" s="4"/>
      <c r="E264" s="4"/>
      <c r="F264" s="5"/>
      <c r="G264" s="4"/>
    </row>
    <row r="265" spans="1:7" x14ac:dyDescent="0.25">
      <c r="A265" s="3"/>
      <c r="C265" s="4"/>
      <c r="D265" s="4"/>
      <c r="E265" s="4"/>
      <c r="F265" s="5"/>
      <c r="G265" s="4"/>
    </row>
    <row r="266" spans="1:7" x14ac:dyDescent="0.25">
      <c r="A266" s="3"/>
      <c r="C266" s="4"/>
      <c r="D266" s="4"/>
      <c r="E266" s="4"/>
      <c r="F266" s="5"/>
      <c r="G266" s="4"/>
    </row>
    <row r="267" spans="1:7" x14ac:dyDescent="0.25">
      <c r="A267" s="3"/>
      <c r="C267" s="4"/>
      <c r="D267" s="4"/>
      <c r="E267" s="4"/>
      <c r="F267" s="5"/>
      <c r="G267" s="4"/>
    </row>
    <row r="268" spans="1:7" x14ac:dyDescent="0.25">
      <c r="A268" s="3"/>
      <c r="C268" s="4"/>
      <c r="D268" s="4"/>
      <c r="E268" s="4"/>
    </row>
  </sheetData>
  <mergeCells count="2">
    <mergeCell ref="F2:K2"/>
    <mergeCell ref="F1:K1"/>
  </mergeCells>
  <phoneticPr fontId="6" type="noConversion"/>
  <conditionalFormatting sqref="G6:G3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I6:I3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K6:K3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68"/>
  <sheetViews>
    <sheetView topLeftCell="A7" workbookViewId="0">
      <selection activeCell="A23" sqref="A23:G36"/>
    </sheetView>
  </sheetViews>
  <sheetFormatPr defaultColWidth="9" defaultRowHeight="15.6" x14ac:dyDescent="0.25"/>
  <cols>
    <col min="1" max="1" width="10.796875" customWidth="1"/>
    <col min="4" max="4" width="15" bestFit="1" customWidth="1"/>
    <col min="5" max="5" width="14.8984375" bestFit="1" customWidth="1"/>
    <col min="6" max="6" width="13.69921875" bestFit="1" customWidth="1"/>
    <col min="7" max="7" width="14" customWidth="1"/>
    <col min="10" max="10" width="34.69921875" customWidth="1"/>
    <col min="12" max="12" width="12.5" customWidth="1"/>
    <col min="13" max="13" width="12.19921875" customWidth="1"/>
    <col min="14" max="14" width="15" customWidth="1"/>
    <col min="15" max="16" width="13.69921875" bestFit="1" customWidth="1"/>
  </cols>
  <sheetData>
    <row r="1" spans="1:16" x14ac:dyDescent="0.25">
      <c r="A1" s="30" t="s">
        <v>134</v>
      </c>
      <c r="J1" s="30"/>
    </row>
    <row r="2" spans="1:16" x14ac:dyDescent="0.25">
      <c r="A2" s="30" t="s">
        <v>290</v>
      </c>
      <c r="B2" s="4"/>
      <c r="J2" s="30"/>
    </row>
    <row r="3" spans="1:16" x14ac:dyDescent="0.25">
      <c r="A3" s="31"/>
      <c r="B3" s="4"/>
    </row>
    <row r="4" spans="1:16" x14ac:dyDescent="0.25">
      <c r="A4" s="32" t="s">
        <v>389</v>
      </c>
      <c r="B4" s="4"/>
      <c r="J4" s="32"/>
    </row>
    <row r="5" spans="1:16" x14ac:dyDescent="0.25">
      <c r="A5" s="32" t="s">
        <v>390</v>
      </c>
      <c r="B5" s="33" t="s">
        <v>74</v>
      </c>
      <c r="C5" s="24" t="s">
        <v>391</v>
      </c>
      <c r="D5" s="24" t="s">
        <v>170</v>
      </c>
      <c r="E5" s="24" t="s">
        <v>77</v>
      </c>
      <c r="F5" s="24" t="s">
        <v>78</v>
      </c>
      <c r="G5" s="24" t="s">
        <v>392</v>
      </c>
      <c r="J5" s="3"/>
      <c r="L5" s="33"/>
      <c r="M5" s="24"/>
      <c r="N5" s="24"/>
      <c r="O5" s="24"/>
      <c r="P5" s="24"/>
    </row>
    <row r="6" spans="1:16" x14ac:dyDescent="0.25">
      <c r="A6" s="31" t="s">
        <v>383</v>
      </c>
      <c r="B6" s="4">
        <v>8770</v>
      </c>
      <c r="C6" s="4">
        <v>11364</v>
      </c>
      <c r="D6">
        <v>1.2957810000000001</v>
      </c>
      <c r="E6" s="5">
        <v>362913.89</v>
      </c>
      <c r="F6" s="5">
        <v>160530.38870000001</v>
      </c>
      <c r="G6" s="21">
        <f>E6/$E$20</f>
        <v>6.4124367551071596E-3</v>
      </c>
      <c r="J6" s="3"/>
      <c r="L6" s="4"/>
      <c r="M6" s="4"/>
      <c r="O6" s="5"/>
      <c r="P6" s="5"/>
    </row>
    <row r="7" spans="1:16" x14ac:dyDescent="0.25">
      <c r="A7" t="s">
        <v>382</v>
      </c>
      <c r="B7" s="4">
        <v>31689</v>
      </c>
      <c r="C7" s="4">
        <v>63534</v>
      </c>
      <c r="D7">
        <v>2.0049220000000001</v>
      </c>
      <c r="E7" s="5">
        <v>5382767.5300000003</v>
      </c>
      <c r="F7" s="5">
        <v>2467102.9572000001</v>
      </c>
      <c r="G7" s="21">
        <f t="shared" ref="G7:G19" si="0">E7/$E$20</f>
        <v>9.5109769299734928E-2</v>
      </c>
      <c r="J7" s="3"/>
      <c r="L7" s="4"/>
      <c r="M7" s="4"/>
      <c r="O7" s="5"/>
      <c r="P7" s="5"/>
    </row>
    <row r="8" spans="1:16" x14ac:dyDescent="0.25">
      <c r="A8" t="s">
        <v>379</v>
      </c>
      <c r="B8" s="4">
        <v>24194</v>
      </c>
      <c r="C8" s="4">
        <v>37471</v>
      </c>
      <c r="D8">
        <v>1.548772</v>
      </c>
      <c r="E8" s="5">
        <v>5673082.1500000004</v>
      </c>
      <c r="F8" s="5">
        <v>3314420.9989999998</v>
      </c>
      <c r="G8" s="21">
        <f t="shared" si="0"/>
        <v>0.10023942730161789</v>
      </c>
      <c r="J8" s="3"/>
      <c r="L8" s="4"/>
      <c r="M8" s="4"/>
      <c r="O8" s="5"/>
      <c r="P8" s="5"/>
    </row>
    <row r="9" spans="1:16" x14ac:dyDescent="0.25">
      <c r="A9" t="s">
        <v>378</v>
      </c>
      <c r="B9" s="4">
        <v>13372</v>
      </c>
      <c r="C9" s="4">
        <v>19932</v>
      </c>
      <c r="D9">
        <v>1.490577</v>
      </c>
      <c r="E9" s="5">
        <v>554885.04</v>
      </c>
      <c r="F9" s="5">
        <v>219018.2389</v>
      </c>
      <c r="G9" s="21">
        <f t="shared" si="0"/>
        <v>9.8044338433976898E-3</v>
      </c>
      <c r="J9" s="3"/>
      <c r="L9" s="4"/>
      <c r="M9" s="4"/>
      <c r="O9" s="5"/>
      <c r="P9" s="5"/>
    </row>
    <row r="10" spans="1:16" x14ac:dyDescent="0.25">
      <c r="A10" t="s">
        <v>377</v>
      </c>
      <c r="B10" s="4">
        <v>3294</v>
      </c>
      <c r="C10" s="4">
        <v>3857</v>
      </c>
      <c r="D10">
        <v>1.1709160000000001</v>
      </c>
      <c r="E10" s="5">
        <v>119763.32</v>
      </c>
      <c r="F10" s="5">
        <v>54812.482600000003</v>
      </c>
      <c r="G10" s="21">
        <f t="shared" si="0"/>
        <v>2.1161348084022366E-3</v>
      </c>
      <c r="J10" s="3"/>
      <c r="L10" s="4"/>
      <c r="M10" s="4"/>
      <c r="O10" s="5"/>
      <c r="P10" s="5"/>
    </row>
    <row r="11" spans="1:16" x14ac:dyDescent="0.25">
      <c r="A11" t="s">
        <v>166</v>
      </c>
      <c r="B11">
        <v>839</v>
      </c>
      <c r="C11">
        <v>930</v>
      </c>
      <c r="D11">
        <v>1.1084620000000001</v>
      </c>
      <c r="E11" s="5">
        <v>38019.449999999997</v>
      </c>
      <c r="F11" s="5">
        <v>25591.780999999999</v>
      </c>
      <c r="G11" s="21">
        <f t="shared" si="0"/>
        <v>6.7177731496845955E-4</v>
      </c>
      <c r="J11" s="3"/>
      <c r="L11" s="4"/>
      <c r="M11" s="4"/>
      <c r="O11" s="5"/>
      <c r="P11" s="5"/>
    </row>
    <row r="12" spans="1:16" x14ac:dyDescent="0.25">
      <c r="A12" t="s">
        <v>374</v>
      </c>
      <c r="B12" s="4">
        <v>37317</v>
      </c>
      <c r="C12" s="4">
        <v>71487</v>
      </c>
      <c r="D12">
        <v>1.9156679999999999</v>
      </c>
      <c r="E12" s="4">
        <v>1623297</v>
      </c>
      <c r="F12" s="5">
        <v>822688.17669999995</v>
      </c>
      <c r="G12" s="21">
        <f t="shared" si="0"/>
        <v>2.8682532231696027E-2</v>
      </c>
      <c r="J12" s="3"/>
      <c r="L12" s="4"/>
      <c r="M12" s="4"/>
      <c r="O12" s="5"/>
      <c r="P12" s="5"/>
    </row>
    <row r="13" spans="1:16" x14ac:dyDescent="0.25">
      <c r="A13" t="s">
        <v>393</v>
      </c>
      <c r="B13" s="4">
        <v>76835</v>
      </c>
      <c r="C13" s="4">
        <v>370085</v>
      </c>
      <c r="D13">
        <v>4.8166200000000003</v>
      </c>
      <c r="E13" s="5">
        <v>24020640.460000001</v>
      </c>
      <c r="F13" s="5">
        <v>4842911.2616999997</v>
      </c>
      <c r="G13" s="21">
        <f t="shared" si="0"/>
        <v>0.42442805858689553</v>
      </c>
      <c r="J13" s="3"/>
      <c r="L13" s="4"/>
      <c r="M13" s="4"/>
      <c r="O13" s="5"/>
      <c r="P13" s="5"/>
    </row>
    <row r="14" spans="1:16" x14ac:dyDescent="0.25">
      <c r="A14" t="s">
        <v>359</v>
      </c>
      <c r="B14" s="4">
        <v>17982</v>
      </c>
      <c r="C14" s="4">
        <v>25354</v>
      </c>
      <c r="D14">
        <v>1.4099649999999999</v>
      </c>
      <c r="E14" s="5">
        <v>371784.03</v>
      </c>
      <c r="F14" s="5">
        <v>110453.78939999999</v>
      </c>
      <c r="G14" s="21">
        <f t="shared" si="0"/>
        <v>6.5691659774550458E-3</v>
      </c>
      <c r="J14" s="3"/>
      <c r="O14" s="5"/>
      <c r="P14" s="5"/>
    </row>
    <row r="15" spans="1:16" x14ac:dyDescent="0.25">
      <c r="A15" t="s">
        <v>357</v>
      </c>
      <c r="B15" s="4">
        <v>3872</v>
      </c>
      <c r="C15" s="4">
        <v>5021</v>
      </c>
      <c r="D15">
        <v>1.296745</v>
      </c>
      <c r="E15" s="5">
        <v>95117.52</v>
      </c>
      <c r="F15" s="5">
        <v>19298.006399999998</v>
      </c>
      <c r="G15" s="21">
        <f t="shared" si="0"/>
        <v>1.6806606142923887E-3</v>
      </c>
      <c r="J15" s="3"/>
      <c r="L15" s="4"/>
      <c r="M15" s="4"/>
      <c r="O15" s="5"/>
      <c r="P15" s="5"/>
    </row>
    <row r="16" spans="1:16" x14ac:dyDescent="0.25">
      <c r="A16" t="s">
        <v>355</v>
      </c>
      <c r="B16" s="4">
        <v>2047</v>
      </c>
      <c r="C16" s="4">
        <v>2601</v>
      </c>
      <c r="D16">
        <v>1.2706390000000001</v>
      </c>
      <c r="E16" s="5">
        <v>372362.86</v>
      </c>
      <c r="F16" s="5">
        <v>20410.153900000001</v>
      </c>
      <c r="G16" s="21">
        <f t="shared" si="0"/>
        <v>6.5793935021357863E-3</v>
      </c>
      <c r="J16" s="3"/>
      <c r="L16" s="4"/>
      <c r="M16" s="4"/>
      <c r="O16" s="5"/>
      <c r="P16" s="5"/>
    </row>
    <row r="17" spans="1:16" x14ac:dyDescent="0.25">
      <c r="A17" t="s">
        <v>345</v>
      </c>
      <c r="B17" s="4">
        <v>15175</v>
      </c>
      <c r="C17" s="4">
        <v>20682</v>
      </c>
      <c r="D17">
        <v>1.3628990000000001</v>
      </c>
      <c r="E17" s="5">
        <v>208976.99</v>
      </c>
      <c r="F17" s="5">
        <v>92914.227799999993</v>
      </c>
      <c r="G17" s="21">
        <f t="shared" si="0"/>
        <v>3.692478487521272E-3</v>
      </c>
      <c r="J17" s="3"/>
      <c r="L17" s="4"/>
      <c r="M17" s="4"/>
      <c r="O17" s="5"/>
      <c r="P17" s="5"/>
    </row>
    <row r="18" spans="1:16" x14ac:dyDescent="0.25">
      <c r="A18" t="s">
        <v>305</v>
      </c>
      <c r="B18">
        <v>32</v>
      </c>
      <c r="C18">
        <v>32</v>
      </c>
      <c r="D18">
        <v>1</v>
      </c>
      <c r="E18">
        <v>4.1100000000000003</v>
      </c>
      <c r="F18">
        <v>0.98</v>
      </c>
      <c r="G18" s="21">
        <f t="shared" si="0"/>
        <v>7.2620849710355334E-8</v>
      </c>
      <c r="J18" s="3"/>
      <c r="L18" s="4"/>
      <c r="M18" s="4"/>
      <c r="O18" s="5"/>
      <c r="P18" s="5"/>
    </row>
    <row r="19" spans="1:16" x14ac:dyDescent="0.25">
      <c r="A19" t="s">
        <v>394</v>
      </c>
      <c r="B19" s="4">
        <v>84529</v>
      </c>
      <c r="C19" s="4">
        <v>395248</v>
      </c>
      <c r="D19">
        <v>4.6758860000000002</v>
      </c>
      <c r="E19" s="5">
        <v>17771702.510000002</v>
      </c>
      <c r="F19" s="5">
        <v>6870953.6944000004</v>
      </c>
      <c r="G19" s="21">
        <f t="shared" si="0"/>
        <v>0.31401365865592573</v>
      </c>
      <c r="J19" s="3"/>
      <c r="L19" s="4"/>
      <c r="M19" s="4"/>
      <c r="O19" s="5"/>
      <c r="P19" s="5"/>
    </row>
    <row r="20" spans="1:16" x14ac:dyDescent="0.25">
      <c r="A20" t="s">
        <v>258</v>
      </c>
      <c r="E20">
        <f>SUM(E6:E19)</f>
        <v>56595316.860000014</v>
      </c>
      <c r="J20" s="3"/>
      <c r="L20" s="4"/>
      <c r="M20" s="4"/>
      <c r="O20" s="5"/>
      <c r="P20" s="5"/>
    </row>
    <row r="21" spans="1:16" x14ac:dyDescent="0.25">
      <c r="J21" s="3"/>
      <c r="O21" s="5"/>
      <c r="P21" s="5"/>
    </row>
    <row r="22" spans="1:16" x14ac:dyDescent="0.25">
      <c r="A22" s="32" t="s">
        <v>389</v>
      </c>
      <c r="B22" s="4"/>
      <c r="J22" s="3"/>
      <c r="O22" s="5"/>
      <c r="P22" s="5"/>
    </row>
    <row r="23" spans="1:16" x14ac:dyDescent="0.25">
      <c r="A23" s="77" t="s">
        <v>461</v>
      </c>
      <c r="B23" s="33" t="s">
        <v>74</v>
      </c>
      <c r="C23" s="24" t="s">
        <v>391</v>
      </c>
      <c r="D23" s="24" t="s">
        <v>170</v>
      </c>
      <c r="E23" s="24" t="s">
        <v>77</v>
      </c>
      <c r="F23" s="24" t="s">
        <v>78</v>
      </c>
      <c r="G23" s="24" t="s">
        <v>392</v>
      </c>
      <c r="J23" s="3"/>
      <c r="L23" s="4"/>
      <c r="M23" s="4"/>
      <c r="O23" s="5"/>
      <c r="P23" s="5"/>
    </row>
    <row r="24" spans="1:16" x14ac:dyDescent="0.25">
      <c r="A24" t="s">
        <v>393</v>
      </c>
      <c r="B24" s="4">
        <v>76835</v>
      </c>
      <c r="C24" s="4">
        <v>370085</v>
      </c>
      <c r="D24">
        <v>4.8166200000000003</v>
      </c>
      <c r="E24" s="5">
        <v>24020640.460000001</v>
      </c>
      <c r="F24" s="5">
        <v>4842911.2616999997</v>
      </c>
      <c r="G24" s="21">
        <v>0.42442805858689553</v>
      </c>
      <c r="J24" s="3"/>
      <c r="L24" s="4"/>
      <c r="M24" s="4"/>
      <c r="O24" s="5"/>
      <c r="P24" s="5"/>
    </row>
    <row r="25" spans="1:16" x14ac:dyDescent="0.25">
      <c r="A25" t="s">
        <v>394</v>
      </c>
      <c r="B25" s="4">
        <v>84529</v>
      </c>
      <c r="C25" s="4">
        <v>395248</v>
      </c>
      <c r="D25">
        <v>4.6758860000000002</v>
      </c>
      <c r="E25" s="5">
        <v>17771702.510000002</v>
      </c>
      <c r="F25" s="5">
        <v>6870953.6944000004</v>
      </c>
      <c r="G25" s="21">
        <v>0.31401365865592573</v>
      </c>
      <c r="J25" s="3"/>
      <c r="L25" s="4"/>
      <c r="M25" s="4"/>
      <c r="O25" s="5"/>
      <c r="P25" s="5"/>
    </row>
    <row r="26" spans="1:16" x14ac:dyDescent="0.25">
      <c r="A26" t="s">
        <v>382</v>
      </c>
      <c r="B26" s="4">
        <v>31689</v>
      </c>
      <c r="C26" s="4">
        <v>63534</v>
      </c>
      <c r="D26">
        <v>2.0049220000000001</v>
      </c>
      <c r="E26" s="5">
        <v>5382767.5300000003</v>
      </c>
      <c r="F26" s="5">
        <v>2467102.9572000001</v>
      </c>
      <c r="G26" s="21">
        <v>9.5109769299734928E-2</v>
      </c>
      <c r="J26" s="3"/>
      <c r="L26" s="4"/>
      <c r="M26" s="4"/>
      <c r="O26" s="5"/>
      <c r="P26" s="5"/>
    </row>
    <row r="27" spans="1:16" x14ac:dyDescent="0.25">
      <c r="A27" t="s">
        <v>379</v>
      </c>
      <c r="B27" s="4">
        <v>24194</v>
      </c>
      <c r="C27" s="4">
        <v>37471</v>
      </c>
      <c r="D27">
        <v>1.548772</v>
      </c>
      <c r="E27" s="5">
        <v>5673082.1500000004</v>
      </c>
      <c r="F27" s="5">
        <v>3314420.9989999998</v>
      </c>
      <c r="G27" s="21">
        <v>0.10023942730161789</v>
      </c>
      <c r="J27" s="3"/>
      <c r="L27" s="4"/>
      <c r="M27" s="4"/>
      <c r="O27" s="5"/>
      <c r="P27" s="5"/>
    </row>
    <row r="28" spans="1:16" x14ac:dyDescent="0.25">
      <c r="A28" t="s">
        <v>374</v>
      </c>
      <c r="B28" s="4">
        <v>37317</v>
      </c>
      <c r="C28" s="4">
        <v>71487</v>
      </c>
      <c r="D28">
        <v>1.9156679999999999</v>
      </c>
      <c r="E28" s="4">
        <v>1623297</v>
      </c>
      <c r="F28" s="5">
        <v>822688.17669999995</v>
      </c>
      <c r="G28" s="21">
        <v>2.8682532231696027E-2</v>
      </c>
      <c r="J28" s="3"/>
      <c r="O28" s="5"/>
    </row>
    <row r="29" spans="1:16" x14ac:dyDescent="0.25">
      <c r="A29" s="31" t="s">
        <v>383</v>
      </c>
      <c r="B29" s="4">
        <v>8770</v>
      </c>
      <c r="C29" s="4">
        <v>11364</v>
      </c>
      <c r="D29">
        <v>1.2957810000000001</v>
      </c>
      <c r="E29" s="5">
        <v>362913.89</v>
      </c>
      <c r="F29" s="5">
        <v>160530.38870000001</v>
      </c>
      <c r="G29" s="21">
        <v>6.4124367551071596E-3</v>
      </c>
      <c r="J29" s="3"/>
      <c r="O29" s="5"/>
      <c r="P29" s="5"/>
    </row>
    <row r="30" spans="1:16" x14ac:dyDescent="0.25">
      <c r="A30" t="s">
        <v>378</v>
      </c>
      <c r="B30" s="4">
        <v>13372</v>
      </c>
      <c r="C30" s="4">
        <v>19932</v>
      </c>
      <c r="D30">
        <v>1.490577</v>
      </c>
      <c r="E30" s="5">
        <v>554885.04</v>
      </c>
      <c r="F30" s="5">
        <v>219018.2389</v>
      </c>
      <c r="G30" s="21">
        <v>9.8044338433976898E-3</v>
      </c>
      <c r="J30" s="3"/>
      <c r="O30" s="5"/>
      <c r="P30" s="5"/>
    </row>
    <row r="31" spans="1:16" x14ac:dyDescent="0.25">
      <c r="A31" t="s">
        <v>359</v>
      </c>
      <c r="B31" s="4">
        <v>17982</v>
      </c>
      <c r="C31" s="4">
        <v>25354</v>
      </c>
      <c r="D31">
        <v>1.4099649999999999</v>
      </c>
      <c r="E31" s="5">
        <v>371784.03</v>
      </c>
      <c r="F31" s="5">
        <v>110453.78939999999</v>
      </c>
      <c r="G31" s="21">
        <v>6.5691659774550458E-3</v>
      </c>
      <c r="J31" s="3"/>
      <c r="O31" s="5"/>
    </row>
    <row r="32" spans="1:16" x14ac:dyDescent="0.25">
      <c r="A32" t="s">
        <v>355</v>
      </c>
      <c r="B32" s="4">
        <v>2047</v>
      </c>
      <c r="C32" s="4">
        <v>2601</v>
      </c>
      <c r="D32">
        <v>1.2706390000000001</v>
      </c>
      <c r="E32" s="5">
        <v>372362.86</v>
      </c>
      <c r="F32" s="5">
        <v>20410.153900000001</v>
      </c>
      <c r="G32" s="21">
        <v>6.5793935021357863E-3</v>
      </c>
      <c r="J32" s="3"/>
    </row>
    <row r="33" spans="1:16" x14ac:dyDescent="0.25">
      <c r="A33" t="s">
        <v>377</v>
      </c>
      <c r="B33" s="4">
        <v>3294</v>
      </c>
      <c r="C33" s="4">
        <v>3857</v>
      </c>
      <c r="D33">
        <v>1.1709160000000001</v>
      </c>
      <c r="E33" s="5">
        <v>119763.32</v>
      </c>
      <c r="F33" s="5">
        <v>54812.482600000003</v>
      </c>
      <c r="G33" s="21">
        <v>2.1161348084022366E-3</v>
      </c>
      <c r="J33" s="3"/>
      <c r="L33" s="4"/>
      <c r="M33" s="4"/>
      <c r="O33" s="5"/>
      <c r="P33" s="5"/>
    </row>
    <row r="34" spans="1:16" x14ac:dyDescent="0.25">
      <c r="A34" t="s">
        <v>166</v>
      </c>
      <c r="B34">
        <v>839</v>
      </c>
      <c r="C34">
        <v>930</v>
      </c>
      <c r="D34">
        <v>1.1084620000000001</v>
      </c>
      <c r="E34" s="5">
        <v>38019.449999999997</v>
      </c>
      <c r="F34" s="5">
        <v>25591.780999999999</v>
      </c>
      <c r="G34" s="21">
        <v>6.7177731496845955E-4</v>
      </c>
      <c r="J34" s="3"/>
      <c r="L34" s="4"/>
      <c r="M34" s="4"/>
      <c r="O34" s="5"/>
      <c r="P34" s="5"/>
    </row>
    <row r="35" spans="1:16" x14ac:dyDescent="0.25">
      <c r="A35" t="s">
        <v>357</v>
      </c>
      <c r="B35" s="4">
        <v>3872</v>
      </c>
      <c r="C35" s="4">
        <v>5021</v>
      </c>
      <c r="D35">
        <v>1.296745</v>
      </c>
      <c r="E35" s="5">
        <v>95117.52</v>
      </c>
      <c r="F35" s="5">
        <v>19298.006399999998</v>
      </c>
      <c r="G35" s="21">
        <v>1.6806606142923887E-3</v>
      </c>
      <c r="J35" s="3"/>
      <c r="L35" s="4"/>
      <c r="M35" s="4"/>
      <c r="O35" s="5"/>
      <c r="P35" s="5"/>
    </row>
    <row r="36" spans="1:16" x14ac:dyDescent="0.25">
      <c r="A36" t="s">
        <v>345</v>
      </c>
      <c r="B36" s="4">
        <v>15175</v>
      </c>
      <c r="C36" s="4">
        <v>20682</v>
      </c>
      <c r="D36">
        <v>1.3628990000000001</v>
      </c>
      <c r="E36" s="5">
        <v>208976.99</v>
      </c>
      <c r="F36" s="5">
        <v>92914.227799999993</v>
      </c>
      <c r="G36" s="21">
        <v>3.692478487521272E-3</v>
      </c>
      <c r="J36" s="3"/>
      <c r="L36" s="4"/>
      <c r="M36" s="4"/>
      <c r="O36" s="5"/>
      <c r="P36" s="5"/>
    </row>
    <row r="37" spans="1:16" x14ac:dyDescent="0.25">
      <c r="A37" t="s">
        <v>305</v>
      </c>
      <c r="B37">
        <v>32</v>
      </c>
      <c r="C37">
        <v>32</v>
      </c>
      <c r="D37">
        <v>1</v>
      </c>
      <c r="E37">
        <v>4.1100000000000003</v>
      </c>
      <c r="F37">
        <v>0.98</v>
      </c>
      <c r="G37" s="21">
        <v>7.2620849710355334E-8</v>
      </c>
      <c r="J37" s="3"/>
      <c r="L37" s="4"/>
      <c r="M37" s="4"/>
      <c r="O37" s="5"/>
      <c r="P37" s="5"/>
    </row>
    <row r="38" spans="1:16" x14ac:dyDescent="0.25">
      <c r="A38" t="s">
        <v>258</v>
      </c>
      <c r="E38">
        <v>56595316.860000014</v>
      </c>
      <c r="J38" s="3"/>
      <c r="M38" s="4"/>
      <c r="O38" s="5"/>
      <c r="P38" s="5"/>
    </row>
    <row r="39" spans="1:16" x14ac:dyDescent="0.25">
      <c r="J39" s="3"/>
      <c r="O39" s="5"/>
      <c r="P39" s="5"/>
    </row>
    <row r="40" spans="1:16" x14ac:dyDescent="0.25">
      <c r="J40" s="3"/>
      <c r="O40" s="5"/>
      <c r="P40" s="5"/>
    </row>
    <row r="41" spans="1:16" x14ac:dyDescent="0.25">
      <c r="J41" s="3"/>
      <c r="L41" s="4"/>
      <c r="M41" s="4"/>
      <c r="O41" s="5"/>
      <c r="P41" s="5"/>
    </row>
    <row r="42" spans="1:16" x14ac:dyDescent="0.25">
      <c r="J42" s="3"/>
      <c r="L42" s="4"/>
      <c r="M42" s="4"/>
      <c r="O42" s="5"/>
      <c r="P42" s="5"/>
    </row>
    <row r="43" spans="1:16" x14ac:dyDescent="0.25">
      <c r="J43" s="3"/>
      <c r="L43" s="4"/>
      <c r="M43" s="4"/>
      <c r="O43" s="5"/>
      <c r="P43" s="5"/>
    </row>
    <row r="44" spans="1:16" x14ac:dyDescent="0.25">
      <c r="J44" s="3"/>
    </row>
    <row r="45" spans="1:16" x14ac:dyDescent="0.25">
      <c r="J45" s="3"/>
      <c r="L45" s="4"/>
      <c r="M45" s="4"/>
      <c r="O45" s="5"/>
      <c r="P45" s="5"/>
    </row>
    <row r="46" spans="1:16" x14ac:dyDescent="0.25">
      <c r="J46" s="3"/>
      <c r="M46" s="4"/>
      <c r="O46" s="5"/>
      <c r="P46" s="5"/>
    </row>
    <row r="47" spans="1:16" x14ac:dyDescent="0.25">
      <c r="J47" s="3"/>
      <c r="L47" s="4"/>
      <c r="M47" s="4"/>
      <c r="O47" s="5"/>
      <c r="P47" s="5"/>
    </row>
    <row r="48" spans="1:16" x14ac:dyDescent="0.25">
      <c r="J48" s="3"/>
      <c r="L48" s="4"/>
      <c r="M48" s="4"/>
      <c r="O48" s="5"/>
      <c r="P48" s="5"/>
    </row>
    <row r="49" spans="10:16" x14ac:dyDescent="0.25">
      <c r="J49" s="3"/>
      <c r="O49" s="5"/>
      <c r="P49" s="5"/>
    </row>
    <row r="50" spans="10:16" x14ac:dyDescent="0.25">
      <c r="J50" s="3"/>
      <c r="L50" s="4"/>
      <c r="M50" s="4"/>
      <c r="O50" s="5"/>
      <c r="P50" s="5"/>
    </row>
    <row r="51" spans="10:16" x14ac:dyDescent="0.25">
      <c r="J51" s="3"/>
      <c r="L51" s="4"/>
      <c r="M51" s="4"/>
      <c r="O51" s="5"/>
      <c r="P51" s="5"/>
    </row>
    <row r="52" spans="10:16" x14ac:dyDescent="0.25">
      <c r="J52" s="3"/>
      <c r="M52" s="4"/>
      <c r="O52" s="5"/>
      <c r="P52" s="5"/>
    </row>
    <row r="53" spans="10:16" x14ac:dyDescent="0.25">
      <c r="J53" s="3"/>
      <c r="L53" s="4"/>
      <c r="M53" s="4"/>
      <c r="O53" s="5"/>
      <c r="P53" s="5"/>
    </row>
    <row r="54" spans="10:16" x14ac:dyDescent="0.25">
      <c r="J54" s="3"/>
      <c r="L54" s="4"/>
      <c r="M54" s="4"/>
      <c r="O54" s="5"/>
      <c r="P54" s="5"/>
    </row>
    <row r="55" spans="10:16" x14ac:dyDescent="0.25">
      <c r="J55" s="3"/>
      <c r="L55" s="4"/>
      <c r="M55" s="4"/>
      <c r="O55" s="5"/>
      <c r="P55" s="5"/>
    </row>
    <row r="56" spans="10:16" x14ac:dyDescent="0.25">
      <c r="J56" s="3"/>
      <c r="L56" s="4"/>
      <c r="M56" s="4"/>
      <c r="O56" s="5"/>
      <c r="P56" s="5"/>
    </row>
    <row r="57" spans="10:16" x14ac:dyDescent="0.25">
      <c r="J57" s="3"/>
      <c r="L57" s="4"/>
      <c r="M57" s="4"/>
      <c r="O57" s="5"/>
      <c r="P57" s="5"/>
    </row>
    <row r="58" spans="10:16" x14ac:dyDescent="0.25">
      <c r="J58" s="3"/>
      <c r="L58" s="4"/>
      <c r="M58" s="4"/>
      <c r="O58" s="5"/>
      <c r="P58" s="5"/>
    </row>
    <row r="59" spans="10:16" x14ac:dyDescent="0.25">
      <c r="J59" s="3"/>
      <c r="L59" s="4"/>
      <c r="M59" s="4"/>
      <c r="O59" s="5"/>
      <c r="P59" s="5"/>
    </row>
    <row r="60" spans="10:16" x14ac:dyDescent="0.25">
      <c r="J60" s="3"/>
      <c r="L60" s="4"/>
      <c r="M60" s="4"/>
      <c r="O60" s="5"/>
      <c r="P60" s="5"/>
    </row>
    <row r="61" spans="10:16" x14ac:dyDescent="0.25">
      <c r="J61" s="3"/>
      <c r="L61" s="4"/>
      <c r="M61" s="4"/>
      <c r="O61" s="5"/>
      <c r="P61" s="5"/>
    </row>
    <row r="62" spans="10:16" x14ac:dyDescent="0.25">
      <c r="J62" s="3"/>
      <c r="L62" s="4"/>
      <c r="M62" s="4"/>
      <c r="O62" s="5"/>
      <c r="P62" s="5"/>
    </row>
    <row r="63" spans="10:16" x14ac:dyDescent="0.25">
      <c r="J63" s="3"/>
      <c r="L63" s="4"/>
      <c r="M63" s="4"/>
      <c r="O63" s="5"/>
      <c r="P63" s="5"/>
    </row>
    <row r="64" spans="10:16" x14ac:dyDescent="0.25">
      <c r="J64" s="3"/>
      <c r="L64" s="4"/>
      <c r="M64" s="4"/>
      <c r="O64" s="5"/>
      <c r="P64" s="5"/>
    </row>
    <row r="65" spans="10:16" x14ac:dyDescent="0.25">
      <c r="J65" s="3"/>
      <c r="L65" s="4"/>
      <c r="M65" s="4"/>
      <c r="O65" s="5"/>
      <c r="P65" s="5"/>
    </row>
    <row r="66" spans="10:16" x14ac:dyDescent="0.25">
      <c r="J66" s="3"/>
      <c r="O66" s="5"/>
      <c r="P66" s="5"/>
    </row>
    <row r="67" spans="10:16" x14ac:dyDescent="0.25">
      <c r="J67" s="3"/>
      <c r="L67" s="4"/>
      <c r="M67" s="4"/>
      <c r="O67" s="5"/>
      <c r="P67" s="5"/>
    </row>
    <row r="68" spans="10:16" x14ac:dyDescent="0.25">
      <c r="J68" s="3"/>
      <c r="L68" s="4"/>
      <c r="M68" s="4"/>
      <c r="O68" s="5"/>
      <c r="P68" s="5"/>
    </row>
    <row r="69" spans="10:16" x14ac:dyDescent="0.25">
      <c r="J69" s="3"/>
      <c r="L69" s="4"/>
      <c r="M69" s="4"/>
      <c r="O69" s="5"/>
      <c r="P69" s="5"/>
    </row>
    <row r="70" spans="10:16" x14ac:dyDescent="0.25">
      <c r="J70" s="3"/>
      <c r="L70" s="4"/>
      <c r="M70" s="4"/>
      <c r="O70" s="5"/>
      <c r="P70" s="5"/>
    </row>
    <row r="71" spans="10:16" x14ac:dyDescent="0.25">
      <c r="J71" s="3"/>
      <c r="L71" s="4"/>
      <c r="M71" s="4"/>
      <c r="O71" s="5"/>
      <c r="P71" s="5"/>
    </row>
    <row r="72" spans="10:16" x14ac:dyDescent="0.25">
      <c r="J72" s="3"/>
      <c r="L72" s="4"/>
      <c r="M72" s="4"/>
      <c r="O72" s="5"/>
      <c r="P72" s="5"/>
    </row>
    <row r="73" spans="10:16" x14ac:dyDescent="0.25">
      <c r="J73" s="3"/>
      <c r="O73" s="5"/>
      <c r="P73" s="5"/>
    </row>
    <row r="74" spans="10:16" x14ac:dyDescent="0.25">
      <c r="J74" s="3"/>
      <c r="M74" s="4"/>
      <c r="O74" s="5"/>
      <c r="P74" s="5"/>
    </row>
    <row r="75" spans="10:16" x14ac:dyDescent="0.25">
      <c r="J75" s="3"/>
      <c r="L75" s="4"/>
      <c r="M75" s="4"/>
      <c r="O75" s="5"/>
      <c r="P75" s="5"/>
    </row>
    <row r="76" spans="10:16" x14ac:dyDescent="0.25">
      <c r="J76" s="3"/>
      <c r="O76" s="5"/>
      <c r="P76" s="5"/>
    </row>
    <row r="77" spans="10:16" x14ac:dyDescent="0.25">
      <c r="J77" s="3"/>
      <c r="L77" s="4"/>
      <c r="M77" s="4"/>
      <c r="O77" s="5"/>
      <c r="P77" s="5"/>
    </row>
    <row r="78" spans="10:16" x14ac:dyDescent="0.25">
      <c r="J78" s="3"/>
      <c r="L78" s="4"/>
      <c r="M78" s="4"/>
      <c r="O78" s="5"/>
      <c r="P78" s="5"/>
    </row>
    <row r="79" spans="10:16" x14ac:dyDescent="0.25">
      <c r="J79" s="3"/>
      <c r="L79" s="4"/>
      <c r="M79" s="4"/>
      <c r="O79" s="5"/>
      <c r="P79" s="5"/>
    </row>
    <row r="80" spans="10:16" x14ac:dyDescent="0.25">
      <c r="J80" s="3"/>
      <c r="L80" s="4"/>
      <c r="M80" s="4"/>
      <c r="O80" s="5"/>
      <c r="P80" s="5"/>
    </row>
    <row r="81" spans="10:16" x14ac:dyDescent="0.25">
      <c r="J81" s="3"/>
      <c r="O81" s="5"/>
      <c r="P81" s="5"/>
    </row>
    <row r="82" spans="10:16" x14ac:dyDescent="0.25">
      <c r="J82" s="3"/>
      <c r="L82" s="4"/>
      <c r="M82" s="4"/>
      <c r="O82" s="5"/>
      <c r="P82" s="5"/>
    </row>
    <row r="83" spans="10:16" x14ac:dyDescent="0.25">
      <c r="J83" s="3"/>
      <c r="O83" s="5"/>
      <c r="P83" s="5"/>
    </row>
    <row r="84" spans="10:16" x14ac:dyDescent="0.25">
      <c r="J84" s="3"/>
      <c r="L84" s="4"/>
      <c r="M84" s="4"/>
      <c r="O84" s="5"/>
      <c r="P84" s="5"/>
    </row>
    <row r="85" spans="10:16" x14ac:dyDescent="0.25">
      <c r="J85" s="3"/>
    </row>
    <row r="86" spans="10:16" x14ac:dyDescent="0.25">
      <c r="J86" s="3"/>
      <c r="L86" s="4"/>
      <c r="M86" s="4"/>
      <c r="O86" s="5"/>
      <c r="P86" s="5"/>
    </row>
    <row r="87" spans="10:16" x14ac:dyDescent="0.25">
      <c r="J87" s="3"/>
      <c r="L87" s="4"/>
      <c r="M87" s="4"/>
      <c r="O87" s="5"/>
      <c r="P87" s="5"/>
    </row>
    <row r="88" spans="10:16" x14ac:dyDescent="0.25">
      <c r="J88" s="3"/>
      <c r="L88" s="4"/>
      <c r="M88" s="4"/>
      <c r="O88" s="5"/>
      <c r="P88" s="5"/>
    </row>
    <row r="89" spans="10:16" x14ac:dyDescent="0.25">
      <c r="J89" s="3"/>
      <c r="M89" s="4"/>
      <c r="O89" s="5"/>
      <c r="P89" s="5"/>
    </row>
    <row r="90" spans="10:16" x14ac:dyDescent="0.25">
      <c r="J90" s="3"/>
      <c r="O90" s="5"/>
      <c r="P90" s="5"/>
    </row>
    <row r="91" spans="10:16" x14ac:dyDescent="0.25">
      <c r="J91" s="3"/>
      <c r="O91" s="5"/>
      <c r="P91" s="5"/>
    </row>
    <row r="92" spans="10:16" x14ac:dyDescent="0.25">
      <c r="J92" s="3"/>
      <c r="L92" s="4"/>
      <c r="M92" s="4"/>
      <c r="O92" s="5"/>
      <c r="P92" s="5"/>
    </row>
    <row r="93" spans="10:16" x14ac:dyDescent="0.25">
      <c r="J93" s="3"/>
      <c r="L93" s="4"/>
      <c r="M93" s="4"/>
      <c r="O93" s="5"/>
      <c r="P93" s="5"/>
    </row>
    <row r="94" spans="10:16" x14ac:dyDescent="0.25">
      <c r="J94" s="3"/>
      <c r="L94" s="4"/>
      <c r="M94" s="4"/>
      <c r="O94" s="5"/>
      <c r="P94" s="5"/>
    </row>
    <row r="95" spans="10:16" x14ac:dyDescent="0.25">
      <c r="J95" s="3"/>
    </row>
    <row r="96" spans="10:16" x14ac:dyDescent="0.25">
      <c r="J96" s="3"/>
      <c r="L96" s="4"/>
      <c r="M96" s="4"/>
      <c r="O96" s="5"/>
      <c r="P96" s="5"/>
    </row>
    <row r="97" spans="10:16" x14ac:dyDescent="0.25">
      <c r="J97" s="3"/>
      <c r="L97" s="4"/>
      <c r="M97" s="4"/>
      <c r="O97" s="5"/>
      <c r="P97" s="5"/>
    </row>
    <row r="98" spans="10:16" x14ac:dyDescent="0.25">
      <c r="J98" s="3"/>
      <c r="L98" s="4"/>
      <c r="M98" s="4"/>
      <c r="O98" s="5"/>
      <c r="P98" s="5"/>
    </row>
    <row r="99" spans="10:16" x14ac:dyDescent="0.25">
      <c r="J99" s="3"/>
      <c r="L99" s="4"/>
      <c r="M99" s="4"/>
      <c r="O99" s="5"/>
      <c r="P99" s="5"/>
    </row>
    <row r="100" spans="10:16" x14ac:dyDescent="0.25">
      <c r="J100" s="3"/>
      <c r="O100" s="5"/>
    </row>
    <row r="101" spans="10:16" x14ac:dyDescent="0.25">
      <c r="J101" s="3"/>
      <c r="L101" s="4"/>
      <c r="M101" s="4"/>
      <c r="O101" s="5"/>
      <c r="P101" s="5"/>
    </row>
    <row r="102" spans="10:16" x14ac:dyDescent="0.25">
      <c r="J102" s="3"/>
      <c r="L102" s="4"/>
      <c r="M102" s="4"/>
      <c r="O102" s="5"/>
      <c r="P102" s="5"/>
    </row>
    <row r="103" spans="10:16" x14ac:dyDescent="0.25">
      <c r="J103" s="3"/>
      <c r="M103" s="4"/>
      <c r="O103" s="5"/>
      <c r="P103" s="5"/>
    </row>
    <row r="104" spans="10:16" x14ac:dyDescent="0.25">
      <c r="J104" s="3"/>
      <c r="L104" s="4"/>
      <c r="M104" s="4"/>
      <c r="O104" s="5"/>
      <c r="P104" s="5"/>
    </row>
    <row r="105" spans="10:16" x14ac:dyDescent="0.25">
      <c r="J105" s="3"/>
      <c r="L105" s="4"/>
      <c r="M105" s="4"/>
      <c r="O105" s="5"/>
      <c r="P105" s="5"/>
    </row>
    <row r="106" spans="10:16" x14ac:dyDescent="0.25">
      <c r="J106" s="3"/>
      <c r="L106" s="4"/>
      <c r="M106" s="4"/>
      <c r="O106" s="5"/>
    </row>
    <row r="107" spans="10:16" x14ac:dyDescent="0.25">
      <c r="J107" s="3"/>
      <c r="L107" s="4"/>
      <c r="M107" s="4"/>
      <c r="O107" s="5"/>
      <c r="P107" s="5"/>
    </row>
    <row r="108" spans="10:16" x14ac:dyDescent="0.25">
      <c r="J108" s="3"/>
      <c r="L108" s="4"/>
      <c r="M108" s="4"/>
      <c r="O108" s="5"/>
      <c r="P108" s="5"/>
    </row>
    <row r="109" spans="10:16" x14ac:dyDescent="0.25">
      <c r="J109" s="3"/>
      <c r="L109" s="4"/>
      <c r="M109" s="4"/>
      <c r="O109" s="5"/>
      <c r="P109" s="5"/>
    </row>
    <row r="110" spans="10:16" x14ac:dyDescent="0.25">
      <c r="J110" s="3"/>
      <c r="L110" s="4"/>
      <c r="M110" s="4"/>
      <c r="O110" s="5"/>
      <c r="P110" s="5"/>
    </row>
    <row r="111" spans="10:16" x14ac:dyDescent="0.25">
      <c r="J111" s="3"/>
      <c r="L111" s="4"/>
      <c r="M111" s="4"/>
      <c r="O111" s="5"/>
      <c r="P111" s="5"/>
    </row>
    <row r="112" spans="10:16" x14ac:dyDescent="0.25">
      <c r="J112" s="3"/>
      <c r="L112" s="4"/>
      <c r="M112" s="4"/>
      <c r="O112" s="5"/>
      <c r="P112" s="5"/>
    </row>
    <row r="113" spans="10:16" x14ac:dyDescent="0.25">
      <c r="J113" s="3"/>
      <c r="L113" s="4"/>
      <c r="M113" s="4"/>
      <c r="O113" s="5"/>
      <c r="P113" s="5"/>
    </row>
    <row r="114" spans="10:16" x14ac:dyDescent="0.25">
      <c r="J114" s="3"/>
      <c r="L114" s="4"/>
      <c r="M114" s="4"/>
      <c r="O114" s="5"/>
      <c r="P114" s="5"/>
    </row>
    <row r="115" spans="10:16" x14ac:dyDescent="0.25">
      <c r="J115" s="3"/>
      <c r="L115" s="4"/>
      <c r="M115" s="4"/>
      <c r="O115" s="5"/>
      <c r="P115" s="5"/>
    </row>
    <row r="116" spans="10:16" x14ac:dyDescent="0.25">
      <c r="J116" s="3"/>
      <c r="L116" s="4"/>
      <c r="M116" s="4"/>
      <c r="O116" s="5"/>
      <c r="P116" s="5"/>
    </row>
    <row r="117" spans="10:16" x14ac:dyDescent="0.25">
      <c r="J117" s="3"/>
      <c r="O117" s="5"/>
      <c r="P117" s="5"/>
    </row>
    <row r="118" spans="10:16" x14ac:dyDescent="0.25">
      <c r="J118" s="3"/>
      <c r="L118" s="4"/>
      <c r="M118" s="4"/>
      <c r="O118" s="5"/>
      <c r="P118" s="5"/>
    </row>
    <row r="119" spans="10:16" x14ac:dyDescent="0.25">
      <c r="J119" s="3"/>
      <c r="L119" s="4"/>
      <c r="M119" s="4"/>
      <c r="O119" s="5"/>
      <c r="P119" s="5"/>
    </row>
    <row r="120" spans="10:16" x14ac:dyDescent="0.25">
      <c r="J120" s="3"/>
      <c r="L120" s="4"/>
      <c r="M120" s="4"/>
      <c r="O120" s="5"/>
      <c r="P120" s="5"/>
    </row>
    <row r="121" spans="10:16" x14ac:dyDescent="0.25">
      <c r="J121" s="3"/>
      <c r="L121" s="4"/>
      <c r="M121" s="4"/>
      <c r="O121" s="5"/>
      <c r="P121" s="5"/>
    </row>
    <row r="122" spans="10:16" x14ac:dyDescent="0.25">
      <c r="J122" s="3"/>
      <c r="L122" s="4"/>
      <c r="M122" s="4"/>
      <c r="O122" s="5"/>
      <c r="P122" s="5"/>
    </row>
    <row r="123" spans="10:16" x14ac:dyDescent="0.25">
      <c r="J123" s="3"/>
      <c r="L123" s="4"/>
      <c r="M123" s="4"/>
      <c r="O123" s="5"/>
      <c r="P123" s="5"/>
    </row>
    <row r="124" spans="10:16" x14ac:dyDescent="0.25">
      <c r="J124" s="3"/>
      <c r="O124" s="5"/>
      <c r="P124" s="5"/>
    </row>
    <row r="125" spans="10:16" x14ac:dyDescent="0.25">
      <c r="J125" s="3"/>
      <c r="L125" s="4"/>
      <c r="M125" s="4"/>
      <c r="O125" s="5"/>
      <c r="P125" s="5"/>
    </row>
    <row r="126" spans="10:16" x14ac:dyDescent="0.25">
      <c r="J126" s="3"/>
      <c r="L126" s="4"/>
      <c r="M126" s="4"/>
      <c r="O126" s="5"/>
      <c r="P126" s="5"/>
    </row>
    <row r="127" spans="10:16" x14ac:dyDescent="0.25">
      <c r="J127" s="3"/>
      <c r="O127" s="5"/>
      <c r="P127" s="5"/>
    </row>
    <row r="128" spans="10:16" x14ac:dyDescent="0.25">
      <c r="J128" s="3"/>
      <c r="L128" s="4"/>
      <c r="M128" s="4"/>
      <c r="O128" s="5"/>
      <c r="P128" s="5"/>
    </row>
    <row r="129" spans="10:16" x14ac:dyDescent="0.25">
      <c r="J129" s="3"/>
      <c r="L129" s="4"/>
      <c r="M129" s="4"/>
      <c r="O129" s="5"/>
      <c r="P129" s="5"/>
    </row>
    <row r="130" spans="10:16" x14ac:dyDescent="0.25">
      <c r="J130" s="3"/>
      <c r="L130" s="4"/>
      <c r="M130" s="4"/>
      <c r="O130" s="5"/>
      <c r="P130" s="5"/>
    </row>
    <row r="131" spans="10:16" x14ac:dyDescent="0.25">
      <c r="J131" s="3"/>
      <c r="L131" s="4"/>
      <c r="M131" s="4"/>
      <c r="O131" s="5"/>
      <c r="P131" s="5"/>
    </row>
    <row r="132" spans="10:16" x14ac:dyDescent="0.25">
      <c r="J132" s="3"/>
      <c r="L132" s="4"/>
      <c r="M132" s="4"/>
      <c r="O132" s="5"/>
      <c r="P132" s="5"/>
    </row>
    <row r="133" spans="10:16" x14ac:dyDescent="0.25">
      <c r="J133" s="3"/>
      <c r="L133" s="4"/>
      <c r="M133" s="4"/>
      <c r="O133" s="5"/>
      <c r="P133" s="5"/>
    </row>
    <row r="134" spans="10:16" x14ac:dyDescent="0.25">
      <c r="J134" s="3"/>
      <c r="O134" s="5"/>
      <c r="P134" s="5"/>
    </row>
    <row r="135" spans="10:16" x14ac:dyDescent="0.25">
      <c r="J135" s="3"/>
      <c r="L135" s="4"/>
      <c r="M135" s="4"/>
      <c r="O135" s="5"/>
      <c r="P135" s="5"/>
    </row>
    <row r="136" spans="10:16" x14ac:dyDescent="0.25">
      <c r="J136" s="3"/>
      <c r="L136" s="4"/>
      <c r="M136" s="4"/>
      <c r="O136" s="5"/>
      <c r="P136" s="5"/>
    </row>
    <row r="137" spans="10:16" x14ac:dyDescent="0.25">
      <c r="J137" s="3"/>
      <c r="L137" s="4"/>
      <c r="M137" s="4"/>
      <c r="O137" s="5"/>
      <c r="P137" s="5"/>
    </row>
    <row r="138" spans="10:16" x14ac:dyDescent="0.25">
      <c r="J138" s="3"/>
      <c r="L138" s="4"/>
      <c r="M138" s="4"/>
      <c r="O138" s="5"/>
      <c r="P138" s="5"/>
    </row>
    <row r="139" spans="10:16" x14ac:dyDescent="0.25">
      <c r="J139" s="3"/>
      <c r="M139" s="4"/>
      <c r="O139" s="5"/>
      <c r="P139" s="5"/>
    </row>
    <row r="140" spans="10:16" x14ac:dyDescent="0.25">
      <c r="J140" s="3"/>
    </row>
    <row r="141" spans="10:16" x14ac:dyDescent="0.25">
      <c r="J141" s="3"/>
      <c r="O141" s="5"/>
      <c r="P141" s="5"/>
    </row>
    <row r="142" spans="10:16" x14ac:dyDescent="0.25">
      <c r="J142" s="3"/>
      <c r="O142" s="5"/>
      <c r="P142" s="5"/>
    </row>
    <row r="143" spans="10:16" x14ac:dyDescent="0.25">
      <c r="J143" s="3"/>
      <c r="L143" s="4"/>
      <c r="M143" s="4"/>
      <c r="O143" s="5"/>
      <c r="P143" s="5"/>
    </row>
    <row r="144" spans="10:16" x14ac:dyDescent="0.25">
      <c r="J144" s="3"/>
      <c r="L144" s="4"/>
      <c r="M144" s="4"/>
      <c r="O144" s="5"/>
      <c r="P144" s="5"/>
    </row>
    <row r="145" spans="10:16" x14ac:dyDescent="0.25">
      <c r="J145" s="3"/>
      <c r="L145" s="4"/>
      <c r="M145" s="4"/>
      <c r="O145" s="5"/>
      <c r="P145" s="5"/>
    </row>
    <row r="146" spans="10:16" x14ac:dyDescent="0.25">
      <c r="J146" s="3"/>
    </row>
    <row r="147" spans="10:16" x14ac:dyDescent="0.25">
      <c r="J147" s="3"/>
      <c r="L147" s="4"/>
      <c r="M147" s="4"/>
      <c r="O147" s="5"/>
      <c r="P147" s="5"/>
    </row>
    <row r="148" spans="10:16" x14ac:dyDescent="0.25">
      <c r="J148" s="3"/>
      <c r="L148" s="4"/>
      <c r="M148" s="4"/>
      <c r="O148" s="5"/>
      <c r="P148" s="5"/>
    </row>
    <row r="149" spans="10:16" x14ac:dyDescent="0.25">
      <c r="J149" s="3"/>
      <c r="L149" s="4"/>
      <c r="M149" s="4"/>
      <c r="O149" s="4"/>
      <c r="P149" s="5"/>
    </row>
    <row r="150" spans="10:16" x14ac:dyDescent="0.25">
      <c r="J150" s="3"/>
      <c r="L150" s="4"/>
      <c r="M150" s="4"/>
      <c r="O150" s="5"/>
      <c r="P150" s="5"/>
    </row>
    <row r="151" spans="10:16" x14ac:dyDescent="0.25">
      <c r="J151" s="3"/>
      <c r="O151" s="5"/>
    </row>
    <row r="152" spans="10:16" x14ac:dyDescent="0.25">
      <c r="J152" s="3"/>
      <c r="L152" s="4"/>
      <c r="M152" s="4"/>
      <c r="O152" s="5"/>
      <c r="P152" s="5"/>
    </row>
    <row r="153" spans="10:16" x14ac:dyDescent="0.25">
      <c r="J153" s="3"/>
      <c r="L153" s="4"/>
      <c r="M153" s="4"/>
      <c r="O153" s="5"/>
      <c r="P153" s="5"/>
    </row>
    <row r="154" spans="10:16" x14ac:dyDescent="0.25">
      <c r="J154" s="3"/>
    </row>
    <row r="155" spans="10:16" x14ac:dyDescent="0.25">
      <c r="J155" s="3"/>
      <c r="L155" s="4"/>
      <c r="M155" s="4"/>
      <c r="O155" s="5"/>
      <c r="P155" s="5"/>
    </row>
    <row r="156" spans="10:16" x14ac:dyDescent="0.25">
      <c r="J156" s="3"/>
      <c r="L156" s="4"/>
      <c r="M156" s="4"/>
      <c r="O156" s="5"/>
      <c r="P156" s="5"/>
    </row>
    <row r="157" spans="10:16" x14ac:dyDescent="0.25">
      <c r="J157" s="3"/>
      <c r="L157" s="4"/>
      <c r="M157" s="4"/>
      <c r="O157" s="5"/>
      <c r="P157" s="5"/>
    </row>
    <row r="158" spans="10:16" x14ac:dyDescent="0.25">
      <c r="J158" s="3"/>
    </row>
    <row r="159" spans="10:16" x14ac:dyDescent="0.25">
      <c r="J159" s="3"/>
      <c r="L159" s="4"/>
      <c r="M159" s="4"/>
      <c r="O159" s="5"/>
      <c r="P159" s="5"/>
    </row>
    <row r="160" spans="10:16" x14ac:dyDescent="0.25">
      <c r="J160" s="3"/>
      <c r="L160" s="4"/>
      <c r="M160" s="4"/>
      <c r="O160" s="5"/>
      <c r="P160" s="5"/>
    </row>
    <row r="161" spans="10:16" x14ac:dyDescent="0.25">
      <c r="J161" s="3"/>
      <c r="L161" s="4"/>
      <c r="M161" s="4"/>
      <c r="O161" s="5"/>
      <c r="P161" s="5"/>
    </row>
    <row r="162" spans="10:16" x14ac:dyDescent="0.25">
      <c r="J162" s="3"/>
      <c r="L162" s="4"/>
      <c r="M162" s="4"/>
      <c r="O162" s="5"/>
      <c r="P162" s="5"/>
    </row>
    <row r="163" spans="10:16" x14ac:dyDescent="0.25">
      <c r="J163" s="3"/>
      <c r="L163" s="4"/>
      <c r="M163" s="4"/>
      <c r="O163" s="5"/>
      <c r="P163" s="5"/>
    </row>
    <row r="164" spans="10:16" x14ac:dyDescent="0.25">
      <c r="J164" s="3"/>
      <c r="L164" s="4"/>
      <c r="M164" s="4"/>
      <c r="O164" s="5"/>
      <c r="P164" s="5"/>
    </row>
    <row r="165" spans="10:16" x14ac:dyDescent="0.25">
      <c r="J165" s="3"/>
      <c r="L165" s="4"/>
      <c r="M165" s="4"/>
      <c r="O165" s="5"/>
      <c r="P165" s="5"/>
    </row>
    <row r="166" spans="10:16" x14ac:dyDescent="0.25">
      <c r="J166" s="3"/>
      <c r="L166" s="4"/>
      <c r="M166" s="4"/>
      <c r="O166" s="5"/>
      <c r="P166" s="5"/>
    </row>
    <row r="167" spans="10:16" x14ac:dyDescent="0.25">
      <c r="J167" s="3"/>
      <c r="L167" s="4"/>
      <c r="M167" s="4"/>
      <c r="O167" s="5"/>
      <c r="P167" s="5"/>
    </row>
    <row r="168" spans="10:16" x14ac:dyDescent="0.25">
      <c r="J168" s="3"/>
      <c r="L168" s="4"/>
      <c r="M168" s="4"/>
      <c r="O168" s="5"/>
      <c r="P168" s="5"/>
    </row>
    <row r="169" spans="10:16" x14ac:dyDescent="0.25">
      <c r="J169" s="3"/>
      <c r="O169" s="5"/>
      <c r="P169" s="5"/>
    </row>
    <row r="170" spans="10:16" x14ac:dyDescent="0.25">
      <c r="J170" s="3"/>
      <c r="L170" s="4"/>
      <c r="M170" s="4"/>
      <c r="O170" s="5"/>
      <c r="P170" s="5"/>
    </row>
    <row r="171" spans="10:16" x14ac:dyDescent="0.25">
      <c r="J171" s="3"/>
      <c r="L171" s="4"/>
      <c r="M171" s="4"/>
      <c r="O171" s="5"/>
      <c r="P171" s="5"/>
    </row>
    <row r="172" spans="10:16" x14ac:dyDescent="0.25">
      <c r="J172" s="3"/>
      <c r="L172" s="4"/>
      <c r="M172" s="4"/>
      <c r="O172" s="5"/>
      <c r="P172" s="5"/>
    </row>
    <row r="173" spans="10:16" x14ac:dyDescent="0.25">
      <c r="J173" s="3"/>
      <c r="L173" s="4"/>
      <c r="M173" s="4"/>
      <c r="O173" s="5"/>
      <c r="P173" s="5"/>
    </row>
    <row r="174" spans="10:16" x14ac:dyDescent="0.25">
      <c r="J174" s="3"/>
      <c r="L174" s="4"/>
      <c r="M174" s="4"/>
      <c r="O174" s="5"/>
      <c r="P174" s="5"/>
    </row>
    <row r="175" spans="10:16" x14ac:dyDescent="0.25">
      <c r="J175" s="3"/>
      <c r="L175" s="4"/>
      <c r="M175" s="4"/>
      <c r="O175" s="5"/>
      <c r="P175" s="5"/>
    </row>
    <row r="176" spans="10:16" x14ac:dyDescent="0.25">
      <c r="J176" s="3"/>
      <c r="O176" s="5"/>
      <c r="P176" s="5"/>
    </row>
    <row r="177" spans="10:16" x14ac:dyDescent="0.25">
      <c r="J177" s="3"/>
      <c r="M177" s="4"/>
      <c r="O177" s="5"/>
      <c r="P177" s="5"/>
    </row>
    <row r="178" spans="10:16" x14ac:dyDescent="0.25">
      <c r="J178" s="3"/>
      <c r="L178" s="4"/>
      <c r="M178" s="4"/>
      <c r="O178" s="5"/>
      <c r="P178" s="5"/>
    </row>
    <row r="179" spans="10:16" x14ac:dyDescent="0.25">
      <c r="J179" s="3"/>
      <c r="O179" s="5"/>
      <c r="P179" s="5"/>
    </row>
    <row r="180" spans="10:16" x14ac:dyDescent="0.25">
      <c r="J180" s="3"/>
      <c r="L180" s="4"/>
      <c r="M180" s="4"/>
      <c r="O180" s="5"/>
      <c r="P180" s="5"/>
    </row>
    <row r="181" spans="10:16" x14ac:dyDescent="0.25">
      <c r="J181" s="3"/>
      <c r="L181" s="4"/>
      <c r="M181" s="4"/>
      <c r="O181" s="5"/>
      <c r="P181" s="5"/>
    </row>
    <row r="182" spans="10:16" x14ac:dyDescent="0.25">
      <c r="J182" s="3"/>
    </row>
    <row r="183" spans="10:16" x14ac:dyDescent="0.25">
      <c r="J183" s="3"/>
      <c r="L183" s="4"/>
      <c r="M183" s="4"/>
      <c r="O183" s="5"/>
      <c r="P183" s="5"/>
    </row>
    <row r="184" spans="10:16" x14ac:dyDescent="0.25">
      <c r="J184" s="3"/>
      <c r="L184" s="4"/>
      <c r="M184" s="4"/>
      <c r="O184" s="5"/>
      <c r="P184" s="5"/>
    </row>
    <row r="185" spans="10:16" x14ac:dyDescent="0.25">
      <c r="J185" s="3"/>
      <c r="L185" s="4"/>
      <c r="M185" s="4"/>
      <c r="O185" s="5"/>
      <c r="P185" s="5"/>
    </row>
    <row r="186" spans="10:16" x14ac:dyDescent="0.25">
      <c r="J186" s="3"/>
      <c r="L186" s="4"/>
      <c r="M186" s="4"/>
      <c r="O186" s="5"/>
      <c r="P186" s="5"/>
    </row>
    <row r="187" spans="10:16" x14ac:dyDescent="0.25">
      <c r="J187" s="3"/>
      <c r="O187" s="5"/>
    </row>
    <row r="188" spans="10:16" x14ac:dyDescent="0.25">
      <c r="J188" s="3"/>
      <c r="L188" s="4"/>
      <c r="M188" s="4"/>
      <c r="O188" s="5"/>
      <c r="P188" s="5"/>
    </row>
    <row r="189" spans="10:16" x14ac:dyDescent="0.25">
      <c r="J189" s="3"/>
    </row>
    <row r="190" spans="10:16" x14ac:dyDescent="0.25">
      <c r="J190" s="3"/>
      <c r="L190" s="4"/>
      <c r="M190" s="4"/>
      <c r="O190" s="5"/>
      <c r="P190" s="5"/>
    </row>
    <row r="191" spans="10:16" x14ac:dyDescent="0.25">
      <c r="J191" s="3"/>
      <c r="L191" s="4"/>
      <c r="M191" s="4"/>
      <c r="O191" s="5"/>
      <c r="P191" s="5"/>
    </row>
    <row r="192" spans="10:16" x14ac:dyDescent="0.25">
      <c r="J192" s="3"/>
      <c r="L192" s="4"/>
      <c r="M192" s="4"/>
      <c r="O192" s="5"/>
      <c r="P192" s="5"/>
    </row>
    <row r="193" spans="10:16" x14ac:dyDescent="0.25">
      <c r="J193" s="3"/>
      <c r="M193" s="4"/>
      <c r="O193" s="5"/>
      <c r="P193" s="5"/>
    </row>
    <row r="194" spans="10:16" x14ac:dyDescent="0.25">
      <c r="J194" s="3"/>
      <c r="O194" s="5"/>
    </row>
    <row r="195" spans="10:16" x14ac:dyDescent="0.25">
      <c r="J195" s="3"/>
      <c r="O195" s="5"/>
      <c r="P195" s="5"/>
    </row>
    <row r="196" spans="10:16" x14ac:dyDescent="0.25">
      <c r="J196" s="3"/>
      <c r="M196" s="4"/>
      <c r="O196" s="5"/>
      <c r="P196" s="5"/>
    </row>
    <row r="197" spans="10:16" x14ac:dyDescent="0.25">
      <c r="J197" s="3"/>
      <c r="L197" s="4"/>
      <c r="M197" s="4"/>
      <c r="O197" s="5"/>
      <c r="P197" s="5"/>
    </row>
    <row r="198" spans="10:16" x14ac:dyDescent="0.25">
      <c r="J198" s="3"/>
      <c r="L198" s="4"/>
      <c r="M198" s="4"/>
      <c r="O198" s="5"/>
      <c r="P198" s="5"/>
    </row>
    <row r="199" spans="10:16" x14ac:dyDescent="0.25">
      <c r="J199" s="3"/>
      <c r="L199" s="4"/>
      <c r="M199" s="4"/>
      <c r="O199" s="5"/>
      <c r="P199" s="5"/>
    </row>
    <row r="200" spans="10:16" x14ac:dyDescent="0.25">
      <c r="J200" s="3"/>
    </row>
    <row r="201" spans="10:16" x14ac:dyDescent="0.25">
      <c r="J201" s="3"/>
      <c r="L201" s="4"/>
      <c r="M201" s="4"/>
      <c r="O201" s="5"/>
      <c r="P201" s="5"/>
    </row>
    <row r="202" spans="10:16" x14ac:dyDescent="0.25">
      <c r="J202" s="3"/>
      <c r="L202" s="4"/>
      <c r="M202" s="4"/>
      <c r="O202" s="5"/>
      <c r="P202" s="5"/>
    </row>
    <row r="203" spans="10:16" x14ac:dyDescent="0.25">
      <c r="J203" s="3"/>
      <c r="L203" s="4"/>
      <c r="M203" s="4"/>
      <c r="O203" s="5"/>
      <c r="P203" s="5"/>
    </row>
    <row r="204" spans="10:16" x14ac:dyDescent="0.25">
      <c r="J204" s="3"/>
      <c r="L204" s="4"/>
      <c r="M204" s="4"/>
      <c r="O204" s="5"/>
      <c r="P204" s="5"/>
    </row>
    <row r="205" spans="10:16" x14ac:dyDescent="0.25">
      <c r="J205" s="3"/>
      <c r="O205" s="5"/>
      <c r="P205" s="5"/>
    </row>
    <row r="206" spans="10:16" x14ac:dyDescent="0.25">
      <c r="J206" s="3"/>
      <c r="L206" s="4"/>
      <c r="M206" s="4"/>
      <c r="O206" s="5"/>
      <c r="P206" s="5"/>
    </row>
    <row r="207" spans="10:16" x14ac:dyDescent="0.25">
      <c r="J207" s="3"/>
      <c r="L207" s="4"/>
      <c r="M207" s="4"/>
      <c r="O207" s="5"/>
      <c r="P207" s="5"/>
    </row>
    <row r="208" spans="10:16" x14ac:dyDescent="0.25">
      <c r="J208" s="3"/>
    </row>
    <row r="209" spans="10:16" x14ac:dyDescent="0.25">
      <c r="J209" s="3"/>
      <c r="L209" s="4"/>
      <c r="M209" s="4"/>
      <c r="O209" s="5"/>
      <c r="P209" s="5"/>
    </row>
    <row r="210" spans="10:16" x14ac:dyDescent="0.25">
      <c r="J210" s="3"/>
      <c r="L210" s="4"/>
      <c r="M210" s="4"/>
      <c r="O210" s="5"/>
      <c r="P210" s="5"/>
    </row>
    <row r="211" spans="10:16" x14ac:dyDescent="0.25">
      <c r="J211" s="3"/>
      <c r="L211" s="4"/>
      <c r="M211" s="4"/>
      <c r="O211" s="5"/>
      <c r="P211" s="5"/>
    </row>
    <row r="212" spans="10:16" x14ac:dyDescent="0.25">
      <c r="J212" s="3"/>
      <c r="L212" s="4"/>
      <c r="M212" s="4"/>
      <c r="O212" s="5"/>
      <c r="P212" s="5"/>
    </row>
    <row r="213" spans="10:16" x14ac:dyDescent="0.25">
      <c r="J213" s="3"/>
      <c r="L213" s="4"/>
      <c r="M213" s="4"/>
      <c r="O213" s="5"/>
      <c r="P213" s="5"/>
    </row>
    <row r="214" spans="10:16" x14ac:dyDescent="0.25">
      <c r="J214" s="3"/>
      <c r="L214" s="4"/>
      <c r="M214" s="4"/>
      <c r="O214" s="5"/>
      <c r="P214" s="5"/>
    </row>
    <row r="215" spans="10:16" x14ac:dyDescent="0.25">
      <c r="J215" s="3"/>
      <c r="L215" s="4"/>
      <c r="M215" s="4"/>
      <c r="O215" s="5"/>
      <c r="P215" s="5"/>
    </row>
    <row r="216" spans="10:16" x14ac:dyDescent="0.25">
      <c r="J216" s="3"/>
      <c r="L216" s="4"/>
      <c r="M216" s="4"/>
      <c r="O216" s="5"/>
      <c r="P216" s="5"/>
    </row>
    <row r="217" spans="10:16" x14ac:dyDescent="0.25">
      <c r="J217" s="3"/>
      <c r="L217" s="4"/>
      <c r="M217" s="4"/>
      <c r="O217" s="5"/>
      <c r="P217" s="5"/>
    </row>
    <row r="218" spans="10:16" x14ac:dyDescent="0.25">
      <c r="J218" s="3"/>
      <c r="L218" s="4"/>
      <c r="M218" s="4"/>
      <c r="O218" s="5"/>
      <c r="P218" s="5"/>
    </row>
    <row r="219" spans="10:16" x14ac:dyDescent="0.25">
      <c r="J219" s="3"/>
      <c r="L219" s="4"/>
      <c r="M219" s="4"/>
      <c r="O219" s="5"/>
      <c r="P219" s="5"/>
    </row>
    <row r="220" spans="10:16" x14ac:dyDescent="0.25">
      <c r="J220" s="3"/>
      <c r="L220" s="4"/>
      <c r="M220" s="4"/>
      <c r="O220" s="5"/>
      <c r="P220" s="5"/>
    </row>
    <row r="221" spans="10:16" x14ac:dyDescent="0.25">
      <c r="J221" s="3"/>
      <c r="O221" s="5"/>
      <c r="P221" s="5"/>
    </row>
    <row r="222" spans="10:16" x14ac:dyDescent="0.25">
      <c r="J222" s="3"/>
      <c r="L222" s="4"/>
      <c r="M222" s="4"/>
      <c r="O222" s="5"/>
      <c r="P222" s="5"/>
    </row>
    <row r="223" spans="10:16" x14ac:dyDescent="0.25">
      <c r="J223" s="3"/>
      <c r="O223" s="5"/>
      <c r="P223" s="5"/>
    </row>
    <row r="224" spans="10:16" x14ac:dyDescent="0.25">
      <c r="J224" s="3"/>
      <c r="L224" s="4"/>
      <c r="M224" s="4"/>
      <c r="O224" s="5"/>
      <c r="P224" s="5"/>
    </row>
    <row r="225" spans="10:16" x14ac:dyDescent="0.25">
      <c r="J225" s="3"/>
      <c r="L225" s="4"/>
      <c r="M225" s="4"/>
      <c r="O225" s="5"/>
      <c r="P225" s="5"/>
    </row>
    <row r="226" spans="10:16" x14ac:dyDescent="0.25">
      <c r="J226" s="3"/>
      <c r="L226" s="4"/>
      <c r="M226" s="4"/>
      <c r="O226" s="5"/>
      <c r="P226" s="5"/>
    </row>
    <row r="227" spans="10:16" x14ac:dyDescent="0.25">
      <c r="J227" s="3"/>
      <c r="L227" s="4"/>
      <c r="M227" s="4"/>
      <c r="O227" s="5"/>
      <c r="P227" s="5"/>
    </row>
    <row r="228" spans="10:16" x14ac:dyDescent="0.25">
      <c r="J228" s="3"/>
      <c r="L228" s="4"/>
      <c r="M228" s="4"/>
      <c r="O228" s="5"/>
      <c r="P228" s="5"/>
    </row>
    <row r="229" spans="10:16" x14ac:dyDescent="0.25">
      <c r="J229" s="3"/>
      <c r="L229" s="4"/>
      <c r="M229" s="4"/>
      <c r="O229" s="5"/>
      <c r="P229" s="5"/>
    </row>
    <row r="230" spans="10:16" x14ac:dyDescent="0.25">
      <c r="J230" s="3"/>
      <c r="O230" s="5"/>
      <c r="P230" s="5"/>
    </row>
    <row r="231" spans="10:16" x14ac:dyDescent="0.25">
      <c r="J231" s="3"/>
      <c r="L231" s="4"/>
      <c r="M231" s="4"/>
      <c r="O231" s="5"/>
      <c r="P231" s="5"/>
    </row>
    <row r="232" spans="10:16" x14ac:dyDescent="0.25">
      <c r="J232" s="3"/>
      <c r="L232" s="4"/>
      <c r="M232" s="4"/>
      <c r="O232" s="5"/>
      <c r="P232" s="5"/>
    </row>
    <row r="233" spans="10:16" x14ac:dyDescent="0.25">
      <c r="J233" s="3"/>
      <c r="O233" s="5"/>
      <c r="P233" s="5"/>
    </row>
    <row r="234" spans="10:16" x14ac:dyDescent="0.25">
      <c r="J234" s="3"/>
      <c r="L234" s="4"/>
      <c r="M234" s="4"/>
      <c r="O234" s="5"/>
      <c r="P234" s="5"/>
    </row>
    <row r="235" spans="10:16" x14ac:dyDescent="0.25">
      <c r="J235" s="3"/>
      <c r="L235" s="4"/>
      <c r="M235" s="4"/>
      <c r="O235" s="5"/>
      <c r="P235" s="5"/>
    </row>
    <row r="236" spans="10:16" x14ac:dyDescent="0.25">
      <c r="J236" s="3"/>
    </row>
    <row r="237" spans="10:16" x14ac:dyDescent="0.25">
      <c r="J237" s="3"/>
      <c r="L237" s="4"/>
      <c r="M237" s="4"/>
      <c r="O237" s="5"/>
      <c r="P237" s="5"/>
    </row>
    <row r="238" spans="10:16" x14ac:dyDescent="0.25">
      <c r="J238" s="3"/>
      <c r="L238" s="4"/>
      <c r="M238" s="4"/>
      <c r="O238" s="5"/>
      <c r="P238" s="5"/>
    </row>
    <row r="239" spans="10:16" x14ac:dyDescent="0.25">
      <c r="J239" s="3"/>
      <c r="L239" s="4"/>
      <c r="M239" s="4"/>
      <c r="O239" s="5"/>
      <c r="P239" s="5"/>
    </row>
    <row r="240" spans="10:16" x14ac:dyDescent="0.25">
      <c r="J240" s="3"/>
      <c r="L240" s="4"/>
      <c r="M240" s="4"/>
      <c r="O240" s="5"/>
      <c r="P240" s="5"/>
    </row>
    <row r="241" spans="10:16" x14ac:dyDescent="0.25">
      <c r="J241" s="3"/>
      <c r="O241" s="5"/>
    </row>
    <row r="242" spans="10:16" x14ac:dyDescent="0.25">
      <c r="J242" s="3"/>
      <c r="L242" s="4"/>
      <c r="M242" s="4"/>
      <c r="O242" s="5"/>
      <c r="P242" s="5"/>
    </row>
    <row r="243" spans="10:16" x14ac:dyDescent="0.25">
      <c r="J243" s="3"/>
    </row>
    <row r="244" spans="10:16" x14ac:dyDescent="0.25">
      <c r="J244" s="3"/>
      <c r="L244" s="4"/>
      <c r="M244" s="4"/>
      <c r="O244" s="5"/>
      <c r="P244" s="5"/>
    </row>
    <row r="245" spans="10:16" x14ac:dyDescent="0.25">
      <c r="J245" s="3"/>
      <c r="L245" s="4"/>
      <c r="M245" s="4"/>
      <c r="O245" s="5"/>
      <c r="P245" s="5"/>
    </row>
    <row r="246" spans="10:16" x14ac:dyDescent="0.25">
      <c r="J246" s="3"/>
      <c r="L246" s="4"/>
      <c r="M246" s="4"/>
      <c r="O246" s="5"/>
      <c r="P246" s="5"/>
    </row>
    <row r="247" spans="10:16" x14ac:dyDescent="0.25">
      <c r="J247" s="3"/>
      <c r="L247" s="4"/>
      <c r="M247" s="4"/>
      <c r="O247" s="5"/>
      <c r="P247" s="5"/>
    </row>
    <row r="248" spans="10:16" x14ac:dyDescent="0.25">
      <c r="J248" s="3"/>
      <c r="O248" s="5"/>
    </row>
    <row r="249" spans="10:16" x14ac:dyDescent="0.25">
      <c r="J249" s="3"/>
      <c r="O249" s="5"/>
    </row>
    <row r="250" spans="10:16" x14ac:dyDescent="0.25">
      <c r="J250" s="3"/>
      <c r="L250" s="4"/>
      <c r="M250" s="4"/>
      <c r="O250" s="5"/>
      <c r="P250" s="5"/>
    </row>
    <row r="251" spans="10:16" x14ac:dyDescent="0.25">
      <c r="J251" s="3"/>
      <c r="L251" s="4"/>
      <c r="M251" s="4"/>
      <c r="O251" s="5"/>
      <c r="P251" s="5"/>
    </row>
    <row r="252" spans="10:16" x14ac:dyDescent="0.25">
      <c r="J252" s="3"/>
      <c r="L252" s="4"/>
      <c r="M252" s="4"/>
      <c r="O252" s="5"/>
      <c r="P252" s="5"/>
    </row>
    <row r="253" spans="10:16" x14ac:dyDescent="0.25">
      <c r="J253" s="3"/>
      <c r="L253" s="4"/>
      <c r="M253" s="4"/>
      <c r="O253" s="5"/>
      <c r="P253" s="5"/>
    </row>
    <row r="254" spans="10:16" x14ac:dyDescent="0.25">
      <c r="J254" s="3"/>
    </row>
    <row r="255" spans="10:16" x14ac:dyDescent="0.25">
      <c r="J255" s="3"/>
      <c r="L255" s="4"/>
      <c r="M255" s="4"/>
      <c r="O255" s="5"/>
      <c r="P255" s="5"/>
    </row>
    <row r="256" spans="10:16" x14ac:dyDescent="0.25">
      <c r="J256" s="3"/>
      <c r="O256" s="5"/>
      <c r="P256" s="5"/>
    </row>
    <row r="257" spans="10:16" x14ac:dyDescent="0.25">
      <c r="J257" s="3"/>
      <c r="L257" s="4"/>
      <c r="M257" s="4"/>
      <c r="O257" s="5"/>
      <c r="P257" s="5"/>
    </row>
    <row r="258" spans="10:16" x14ac:dyDescent="0.25">
      <c r="J258" s="3"/>
      <c r="L258" s="4"/>
      <c r="M258" s="4"/>
      <c r="O258" s="5"/>
      <c r="P258" s="5"/>
    </row>
    <row r="259" spans="10:16" x14ac:dyDescent="0.25">
      <c r="J259" s="3"/>
      <c r="L259" s="4"/>
      <c r="M259" s="4"/>
      <c r="O259" s="5"/>
      <c r="P259" s="5"/>
    </row>
    <row r="260" spans="10:16" x14ac:dyDescent="0.25">
      <c r="J260" s="3"/>
      <c r="O260" s="5"/>
      <c r="P260" s="5"/>
    </row>
    <row r="261" spans="10:16" x14ac:dyDescent="0.25">
      <c r="J261" s="3"/>
      <c r="L261" s="4"/>
      <c r="M261" s="4"/>
      <c r="O261" s="5"/>
      <c r="P261" s="5"/>
    </row>
    <row r="262" spans="10:16" x14ac:dyDescent="0.25">
      <c r="J262" s="3"/>
      <c r="L262" s="4"/>
      <c r="M262" s="4"/>
      <c r="O262" s="5"/>
      <c r="P262" s="5"/>
    </row>
    <row r="263" spans="10:16" x14ac:dyDescent="0.25">
      <c r="J263" s="3"/>
      <c r="O263" s="5"/>
      <c r="P263" s="5"/>
    </row>
    <row r="264" spans="10:16" x14ac:dyDescent="0.25">
      <c r="J264" s="3"/>
      <c r="L264" s="4"/>
      <c r="M264" s="4"/>
      <c r="O264" s="5"/>
      <c r="P264" s="5"/>
    </row>
    <row r="265" spans="10:16" x14ac:dyDescent="0.25">
      <c r="J265" s="3"/>
      <c r="L265" s="4"/>
      <c r="M265" s="4"/>
      <c r="O265" s="5"/>
      <c r="P265" s="5"/>
    </row>
    <row r="266" spans="10:16" x14ac:dyDescent="0.25">
      <c r="J266" s="3"/>
    </row>
    <row r="267" spans="10:16" x14ac:dyDescent="0.25">
      <c r="J267" s="3"/>
      <c r="L267" s="4"/>
      <c r="M267" s="4"/>
      <c r="O267" s="5"/>
      <c r="P267" s="5"/>
    </row>
    <row r="268" spans="10:16" x14ac:dyDescent="0.25">
      <c r="J268" s="3"/>
      <c r="L268" s="4"/>
      <c r="M268" s="4"/>
      <c r="O268" s="5"/>
      <c r="P268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总的门店情况</vt:lpstr>
      <vt:lpstr>门店及大数</vt:lpstr>
      <vt:lpstr>会员到年</vt:lpstr>
      <vt:lpstr>会员画像总</vt:lpstr>
      <vt:lpstr>会员画像疾病</vt:lpstr>
      <vt:lpstr>会员画像明细</vt:lpstr>
      <vt:lpstr>会员权益</vt:lpstr>
      <vt:lpstr>品类（复购与疾病）</vt:lpstr>
      <vt:lpstr>品类销售结构</vt:lpstr>
      <vt:lpstr>品类趋势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薛艳</dc:creator>
  <cp:lastModifiedBy>胡幼山</cp:lastModifiedBy>
  <dcterms:created xsi:type="dcterms:W3CDTF">2019-08-16T08:23:26Z</dcterms:created>
  <dcterms:modified xsi:type="dcterms:W3CDTF">2019-08-20T12:34:47Z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2052-11.1.0.8869</vt:lpwstr>
  </property>
</Properties>
</file>