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D:\工作\益丰EB\会员体系\会员分析\会员预算\O2O预算v1.0\O2O效果20200121\"/>
    </mc:Choice>
  </mc:AlternateContent>
  <xr:revisionPtr revIDLastSave="0" documentId="13_ncr:1_{5A5F653D-A0F5-461D-B8BF-9921CFC1F9BE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O2O效果分析" sheetId="1" r:id="rId1"/>
    <sheet name="Sheet1" sheetId="2" r:id="rId2"/>
  </sheets>
  <definedNames>
    <definedName name="_xlnm._FilterDatabase" localSheetId="0" hidden="1">O2O效果分析!$A$47:$F$47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50" i="1" l="1"/>
  <c r="G49" i="1"/>
  <c r="D50" i="1"/>
  <c r="D49" i="1"/>
  <c r="D54" i="1"/>
  <c r="J35" i="1"/>
  <c r="J36" i="1"/>
  <c r="J37" i="1"/>
  <c r="J38" i="1"/>
  <c r="J39" i="1"/>
  <c r="J40" i="1"/>
  <c r="J41" i="1"/>
  <c r="J42" i="1"/>
  <c r="J43" i="1"/>
  <c r="J33" i="1"/>
  <c r="G35" i="1"/>
  <c r="G36" i="1"/>
  <c r="G37" i="1"/>
  <c r="G38" i="1"/>
  <c r="G39" i="1"/>
  <c r="G40" i="1"/>
  <c r="G41" i="1"/>
  <c r="G42" i="1"/>
  <c r="G43" i="1"/>
  <c r="G33" i="1"/>
  <c r="D35" i="1"/>
  <c r="D36" i="1"/>
  <c r="D37" i="1"/>
  <c r="D38" i="1"/>
  <c r="D39" i="1"/>
  <c r="D40" i="1"/>
  <c r="D41" i="1"/>
  <c r="D42" i="1"/>
  <c r="D43" i="1"/>
  <c r="D33" i="1"/>
  <c r="D26" i="1"/>
  <c r="D27" i="1"/>
  <c r="D25" i="1"/>
  <c r="G26" i="1"/>
  <c r="G27" i="1"/>
  <c r="G25" i="1"/>
  <c r="G19" i="1"/>
  <c r="H19" i="1" s="1"/>
  <c r="G18" i="1"/>
  <c r="H18" i="1" s="1"/>
  <c r="F19" i="1"/>
  <c r="F18" i="1"/>
  <c r="E19" i="1"/>
  <c r="E18" i="1"/>
</calcChain>
</file>

<file path=xl/sharedStrings.xml><?xml version="1.0" encoding="utf-8"?>
<sst xmlns="http://schemas.openxmlformats.org/spreadsheetml/2006/main" count="54" uniqueCount="45">
  <si>
    <t>O2O门店销售</t>
    <phoneticPr fontId="1" type="noConversion"/>
  </si>
  <si>
    <t>O2O门店O2O销售</t>
    <phoneticPr fontId="1" type="noConversion"/>
  </si>
  <si>
    <t>公司总销售</t>
    <phoneticPr fontId="1" type="noConversion"/>
  </si>
  <si>
    <t>分公司总销售</t>
    <phoneticPr fontId="1" type="noConversion"/>
  </si>
  <si>
    <t>分公司O2O门店销售</t>
    <phoneticPr fontId="1" type="noConversion"/>
  </si>
  <si>
    <t>分公司O2O门店的O2O销售</t>
    <phoneticPr fontId="1" type="noConversion"/>
  </si>
  <si>
    <t>PART1：O2O占比情况</t>
    <phoneticPr fontId="1" type="noConversion"/>
  </si>
  <si>
    <t>PART2：总体销售增长情况</t>
    <phoneticPr fontId="1" type="noConversion"/>
  </si>
  <si>
    <t>O2O门店O2O销售占总公司占比</t>
    <phoneticPr fontId="1" type="noConversion"/>
  </si>
  <si>
    <t>增长率</t>
    <phoneticPr fontId="1" type="noConversion"/>
  </si>
  <si>
    <t>O2O门店O2O销售占O2O门店销售占比</t>
    <phoneticPr fontId="1" type="noConversion"/>
  </si>
  <si>
    <t>&lt;2018</t>
    <phoneticPr fontId="1" type="noConversion"/>
  </si>
  <si>
    <t>计算说明：1、如果当年开店，则门店日均销售为当年销售/开店至年底间隔天数（不包含开店当天）
2、如果当年开通O2O，则门店日均O2O销售为当年O2O销售/开通O2O至年底间隔天数（不包含开店当天）
3、其余情况均为当年销售/当年自然天数或当年O2O销售/当年自然天数</t>
    <phoneticPr fontId="1" type="noConversion"/>
  </si>
  <si>
    <t>按日均销售口径</t>
    <phoneticPr fontId="1" type="noConversion"/>
  </si>
  <si>
    <t>按总体销售口径</t>
    <phoneticPr fontId="1" type="noConversion"/>
  </si>
  <si>
    <t>占比增长值</t>
    <phoneticPr fontId="1" type="noConversion"/>
  </si>
  <si>
    <t>武汉公司</t>
  </si>
  <si>
    <t>河北新兴</t>
  </si>
  <si>
    <t>江苏公司</t>
  </si>
  <si>
    <t>鄂中公司</t>
  </si>
  <si>
    <t>长沙公司</t>
  </si>
  <si>
    <t>湘北公司</t>
  </si>
  <si>
    <t>上海公司</t>
  </si>
  <si>
    <t>江西公司</t>
  </si>
  <si>
    <t>江西天顺</t>
  </si>
  <si>
    <t>广东公司</t>
  </si>
  <si>
    <t>湘南公司</t>
  </si>
  <si>
    <t>?</t>
  </si>
  <si>
    <t>口径：1、剔除订单类型为4（订金）
           2、剔除品类Y86（服务性商品）
           3、剔除加盟门店</t>
    <phoneticPr fontId="1" type="noConversion"/>
  </si>
  <si>
    <t>结论：</t>
    <phoneticPr fontId="1" type="noConversion"/>
  </si>
  <si>
    <t>PART3：门店分类销售情况（日均销售）</t>
    <phoneticPr fontId="1" type="noConversion"/>
  </si>
  <si>
    <t>开通O2O时间</t>
    <phoneticPr fontId="1" type="noConversion"/>
  </si>
  <si>
    <t>未开通</t>
    <phoneticPr fontId="1" type="noConversion"/>
  </si>
  <si>
    <t>增长</t>
    <phoneticPr fontId="1" type="noConversion"/>
  </si>
  <si>
    <t>O2O门店日均销售</t>
    <phoneticPr fontId="1" type="noConversion"/>
  </si>
  <si>
    <t>O2O门店O2O日均销售</t>
    <phoneticPr fontId="1" type="noConversion"/>
  </si>
  <si>
    <t>总体销售口径</t>
    <phoneticPr fontId="1" type="noConversion"/>
  </si>
  <si>
    <t>日均销售口径</t>
    <phoneticPr fontId="1" type="noConversion"/>
  </si>
  <si>
    <t>O2O销售/总公司销售</t>
    <phoneticPr fontId="1" type="noConversion"/>
  </si>
  <si>
    <t>O2O销售/O2O门店销售</t>
    <phoneticPr fontId="1" type="noConversion"/>
  </si>
  <si>
    <t>1、占比提升值</t>
    <phoneticPr fontId="1" type="noConversion"/>
  </si>
  <si>
    <t>到分公司情况：（按总体销售口径）</t>
    <phoneticPr fontId="1" type="noConversion"/>
  </si>
  <si>
    <r>
      <t>2、</t>
    </r>
    <r>
      <rPr>
        <sz val="14"/>
        <color theme="1"/>
        <rFont val="等线"/>
        <family val="3"/>
        <charset val="134"/>
        <scheme val="minor"/>
      </rPr>
      <t>按总体销售口径计算，</t>
    </r>
    <r>
      <rPr>
        <sz val="14"/>
        <color rgb="FFFF0000"/>
        <rFont val="等线"/>
        <family val="2"/>
        <scheme val="minor"/>
      </rPr>
      <t>O2O门店O2O销售增长&gt;O2O门店销售增长&gt;公司总销售增长</t>
    </r>
  </si>
  <si>
    <r>
      <t>3、</t>
    </r>
    <r>
      <rPr>
        <sz val="14"/>
        <color theme="1"/>
        <rFont val="等线"/>
        <family val="3"/>
        <charset val="134"/>
        <scheme val="minor"/>
      </rPr>
      <t>从分公司来看，除了</t>
    </r>
    <r>
      <rPr>
        <sz val="14"/>
        <color rgb="FFFF0000"/>
        <rFont val="等线"/>
        <family val="2"/>
        <scheme val="minor"/>
      </rPr>
      <t>武汉公司（O2O销售增长赶不上大盘增长）</t>
    </r>
    <r>
      <rPr>
        <sz val="14"/>
        <color theme="1"/>
        <rFont val="等线"/>
        <family val="3"/>
        <charset val="134"/>
        <scheme val="minor"/>
      </rPr>
      <t>和</t>
    </r>
    <r>
      <rPr>
        <sz val="14"/>
        <color rgb="FFFF0000"/>
        <rFont val="等线"/>
        <family val="2"/>
        <scheme val="minor"/>
      </rPr>
      <t>上海公司（O2O门店销售增长赶不上大盘增长），</t>
    </r>
    <r>
      <rPr>
        <sz val="14"/>
        <color theme="1"/>
        <rFont val="等线"/>
        <family val="3"/>
        <charset val="134"/>
        <scheme val="minor"/>
      </rPr>
      <t>其余分公司均是</t>
    </r>
    <r>
      <rPr>
        <sz val="14"/>
        <color rgb="FFFF0000"/>
        <rFont val="等线"/>
        <family val="2"/>
        <scheme val="minor"/>
      </rPr>
      <t>O2O门店O2O销售增长&gt;O2O门店销售增长&gt;公司总销售增长</t>
    </r>
    <phoneticPr fontId="1" type="noConversion"/>
  </si>
  <si>
    <r>
      <t>4、</t>
    </r>
    <r>
      <rPr>
        <sz val="14"/>
        <color theme="1"/>
        <rFont val="等线"/>
        <family val="3"/>
        <charset val="134"/>
        <scheme val="minor"/>
      </rPr>
      <t>开通O2O两年以上门店销售增长率为</t>
    </r>
    <r>
      <rPr>
        <sz val="18"/>
        <color rgb="FFFF0000"/>
        <rFont val="等线"/>
        <family val="3"/>
        <charset val="134"/>
        <scheme val="minor"/>
      </rPr>
      <t>3.7%</t>
    </r>
    <r>
      <rPr>
        <sz val="14"/>
        <color rgb="FFFF0000"/>
        <rFont val="等线"/>
        <family val="2"/>
        <scheme val="minor"/>
      </rPr>
      <t>，</t>
    </r>
    <r>
      <rPr>
        <sz val="14"/>
        <color theme="1"/>
        <rFont val="等线"/>
        <family val="3"/>
        <charset val="134"/>
        <scheme val="minor"/>
      </rPr>
      <t>而其中O2O销售增长率可以达到</t>
    </r>
    <r>
      <rPr>
        <sz val="18"/>
        <color rgb="FFFF0000"/>
        <rFont val="等线"/>
        <family val="3"/>
        <charset val="134"/>
        <scheme val="minor"/>
      </rPr>
      <t>38.2%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</si>
</sst>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0" formatCode="0.0%"/>
  </numFmts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4"/>
      <color theme="1"/>
      <name val="等线"/>
      <family val="3"/>
      <charset val="134"/>
      <scheme val="minor"/>
    </font>
    <font>
      <sz val="14"/>
      <color theme="1"/>
      <name val="等线"/>
      <family val="3"/>
      <charset val="134"/>
      <scheme val="minor"/>
    </font>
    <font>
      <sz val="14"/>
      <color rgb="FFFF0000"/>
      <name val="等线"/>
      <family val="2"/>
      <scheme val="minor"/>
    </font>
    <font>
      <sz val="18"/>
      <color rgb="FFFF0000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left" wrapText="1"/>
    </xf>
    <xf numFmtId="0" fontId="0" fillId="0" borderId="0" xfId="0" applyAlignment="1">
      <alignment horizontal="right"/>
    </xf>
    <xf numFmtId="0" fontId="0" fillId="0" borderId="0" xfId="0" applyAlignment="1">
      <alignment horizontal="left" wrapText="1"/>
    </xf>
    <xf numFmtId="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/>
    <xf numFmtId="10" fontId="0" fillId="0" borderId="0" xfId="0" applyNumberFormat="1"/>
    <xf numFmtId="0" fontId="0" fillId="0" borderId="0" xfId="0" applyAlignment="1"/>
    <xf numFmtId="180" fontId="0" fillId="0" borderId="0" xfId="0" applyNumberFormat="1"/>
    <xf numFmtId="0" fontId="0" fillId="2" borderId="0" xfId="0" applyFill="1"/>
    <xf numFmtId="0" fontId="0" fillId="3" borderId="0" xfId="0" applyFill="1"/>
    <xf numFmtId="0" fontId="2" fillId="0" borderId="0" xfId="0" applyFont="1" applyAlignment="1">
      <alignment horizontal="left" wrapText="1"/>
    </xf>
    <xf numFmtId="0" fontId="3" fillId="0" borderId="0" xfId="0" applyFont="1" applyAlignment="1">
      <alignment horizontal="left" wrapText="1"/>
    </xf>
    <xf numFmtId="0" fontId="4" fillId="0" borderId="0" xfId="0" applyFont="1" applyAlignment="1">
      <alignment horizontal="left" wrapText="1"/>
    </xf>
    <xf numFmtId="10" fontId="0" fillId="0" borderId="0" xfId="0" applyNumberFormat="1" applyAlignment="1">
      <alignment horizontal="left" wrapText="1"/>
    </xf>
    <xf numFmtId="0" fontId="5" fillId="0" borderId="0" xfId="0" applyFont="1" applyAlignment="1">
      <alignment horizontal="left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68"/>
  <sheetViews>
    <sheetView tabSelected="1" topLeftCell="A4" workbookViewId="0">
      <selection activeCell="E11" sqref="E11"/>
    </sheetView>
  </sheetViews>
  <sheetFormatPr defaultRowHeight="14" x14ac:dyDescent="0.3"/>
  <cols>
    <col min="1" max="1" width="32.33203125" customWidth="1"/>
    <col min="2" max="2" width="14.9140625" customWidth="1"/>
    <col min="3" max="3" width="21" bestFit="1" customWidth="1"/>
    <col min="4" max="4" width="15.1640625" customWidth="1"/>
    <col min="5" max="5" width="15.1640625" bestFit="1" customWidth="1"/>
    <col min="6" max="7" width="21.5" customWidth="1"/>
    <col min="8" max="8" width="12.58203125" bestFit="1" customWidth="1"/>
    <col min="9" max="9" width="13.6640625" customWidth="1"/>
    <col min="11" max="11" width="24.33203125" customWidth="1"/>
  </cols>
  <sheetData>
    <row r="2" spans="1:8" ht="46" customHeight="1" x14ac:dyDescent="0.3">
      <c r="A2" s="3" t="s">
        <v>28</v>
      </c>
      <c r="B2" s="3"/>
      <c r="C2" s="3"/>
      <c r="D2" s="3"/>
      <c r="E2" s="3"/>
      <c r="F2" s="3"/>
      <c r="G2" s="1"/>
    </row>
    <row r="3" spans="1:8" ht="47.5" customHeight="1" x14ac:dyDescent="0.3">
      <c r="A3" s="3" t="s">
        <v>12</v>
      </c>
      <c r="B3" s="3"/>
      <c r="C3" s="3"/>
      <c r="D3" s="3"/>
      <c r="E3" s="3"/>
      <c r="F3" s="3"/>
      <c r="G3" s="1"/>
    </row>
    <row r="4" spans="1:8" ht="18.5" customHeight="1" x14ac:dyDescent="0.3">
      <c r="A4" s="1"/>
      <c r="B4" s="1"/>
      <c r="C4" s="1"/>
      <c r="D4" s="1"/>
      <c r="E4" s="1"/>
      <c r="F4" s="1"/>
      <c r="G4" s="1"/>
    </row>
    <row r="5" spans="1:8" ht="29" customHeight="1" x14ac:dyDescent="0.35">
      <c r="A5" s="14" t="s">
        <v>29</v>
      </c>
      <c r="B5" s="15"/>
      <c r="C5" s="15"/>
      <c r="D5" s="1"/>
      <c r="E5" s="1"/>
      <c r="F5" s="1"/>
      <c r="G5" s="1"/>
    </row>
    <row r="6" spans="1:8" ht="18" customHeight="1" x14ac:dyDescent="0.35">
      <c r="A6" s="17" t="s">
        <v>40</v>
      </c>
      <c r="B6" s="17"/>
      <c r="C6" s="17"/>
      <c r="D6" s="1"/>
      <c r="E6" s="1"/>
      <c r="F6" s="1"/>
      <c r="G6" s="1"/>
    </row>
    <row r="7" spans="1:8" ht="18" customHeight="1" x14ac:dyDescent="0.3">
      <c r="B7" s="13" t="s">
        <v>36</v>
      </c>
      <c r="C7" s="13" t="s">
        <v>37</v>
      </c>
      <c r="D7" s="1"/>
      <c r="E7" s="1"/>
      <c r="F7" s="1"/>
      <c r="G7" s="1"/>
    </row>
    <row r="8" spans="1:8" ht="18" customHeight="1" x14ac:dyDescent="0.3">
      <c r="A8" s="1" t="s">
        <v>38</v>
      </c>
      <c r="B8" s="16">
        <v>2.7058284475794999E-3</v>
      </c>
      <c r="C8" s="16">
        <v>2.7834362957956573E-3</v>
      </c>
      <c r="D8" s="1"/>
      <c r="E8" s="1"/>
      <c r="F8" s="1"/>
      <c r="G8" s="1"/>
    </row>
    <row r="9" spans="1:8" ht="18" customHeight="1" x14ac:dyDescent="0.3">
      <c r="A9" s="1" t="s">
        <v>39</v>
      </c>
      <c r="B9" s="16">
        <v>3.4085245805551001E-3</v>
      </c>
      <c r="C9" s="16">
        <v>3.9348089968203638E-3</v>
      </c>
      <c r="D9" s="1"/>
      <c r="E9" s="1"/>
      <c r="F9" s="1"/>
      <c r="G9" s="1"/>
    </row>
    <row r="10" spans="1:8" ht="41" customHeight="1" x14ac:dyDescent="0.35">
      <c r="A10" s="17" t="s">
        <v>42</v>
      </c>
      <c r="B10" s="17"/>
      <c r="C10" s="17"/>
      <c r="D10" s="1"/>
      <c r="E10" s="1"/>
      <c r="F10" s="1"/>
      <c r="G10" s="1"/>
    </row>
    <row r="11" spans="1:8" ht="77.5" customHeight="1" x14ac:dyDescent="0.35">
      <c r="A11" s="17" t="s">
        <v>43</v>
      </c>
      <c r="B11" s="17"/>
      <c r="C11" s="17"/>
      <c r="D11" s="1"/>
      <c r="E11" s="1"/>
      <c r="F11" s="1"/>
      <c r="G11" s="1"/>
    </row>
    <row r="12" spans="1:8" ht="44.5" customHeight="1" x14ac:dyDescent="0.45">
      <c r="A12" s="17" t="s">
        <v>44</v>
      </c>
      <c r="B12" s="17"/>
      <c r="C12" s="17"/>
      <c r="D12" s="1"/>
      <c r="E12" s="1"/>
      <c r="F12" s="1"/>
      <c r="G12" s="1"/>
    </row>
    <row r="13" spans="1:8" ht="19.5" customHeight="1" x14ac:dyDescent="0.3">
      <c r="A13" s="1"/>
      <c r="B13" s="1"/>
      <c r="C13" s="1"/>
      <c r="D13" s="1"/>
      <c r="E13" s="1"/>
      <c r="F13" s="1"/>
      <c r="G13" s="1"/>
    </row>
    <row r="14" spans="1:8" ht="18.5" customHeight="1" x14ac:dyDescent="0.3">
      <c r="A14" s="1"/>
      <c r="B14" s="1"/>
      <c r="C14" s="1"/>
      <c r="D14" s="1"/>
      <c r="E14" s="1"/>
      <c r="F14" s="1"/>
      <c r="G14" s="1"/>
    </row>
    <row r="15" spans="1:8" s="11" customFormat="1" x14ac:dyDescent="0.3">
      <c r="A15" s="11" t="s">
        <v>6</v>
      </c>
    </row>
    <row r="16" spans="1:8" x14ac:dyDescent="0.3">
      <c r="B16" s="6" t="s">
        <v>14</v>
      </c>
      <c r="C16" s="6"/>
      <c r="D16" s="5"/>
      <c r="F16" s="6" t="s">
        <v>13</v>
      </c>
      <c r="G16" s="6"/>
      <c r="H16" s="6"/>
    </row>
    <row r="17" spans="1:9" x14ac:dyDescent="0.3">
      <c r="B17">
        <v>2018</v>
      </c>
      <c r="C17">
        <v>2019</v>
      </c>
      <c r="E17" t="s">
        <v>15</v>
      </c>
      <c r="F17">
        <v>2018</v>
      </c>
      <c r="G17">
        <v>2019</v>
      </c>
      <c r="H17" t="s">
        <v>15</v>
      </c>
    </row>
    <row r="18" spans="1:9" x14ac:dyDescent="0.3">
      <c r="A18" t="s">
        <v>8</v>
      </c>
      <c r="B18" s="8">
        <v>1.23626690523117E-2</v>
      </c>
      <c r="C18" s="8">
        <v>1.50684974998912E-2</v>
      </c>
      <c r="D18" s="8"/>
      <c r="E18" s="8">
        <f>C18-B18</f>
        <v>2.7058284475794999E-3</v>
      </c>
      <c r="F18" s="8">
        <f>E27/E25</f>
        <v>1.1581203433108483E-2</v>
      </c>
      <c r="G18" s="8">
        <f>F27/F25</f>
        <v>1.436463972890414E-2</v>
      </c>
      <c r="H18" s="8">
        <f>G18-F18</f>
        <v>2.7834362957956573E-3</v>
      </c>
    </row>
    <row r="19" spans="1:9" x14ac:dyDescent="0.3">
      <c r="A19" t="s">
        <v>10</v>
      </c>
      <c r="B19" s="8">
        <v>1.8341063946895001E-2</v>
      </c>
      <c r="C19" s="8">
        <v>2.1749588527450101E-2</v>
      </c>
      <c r="D19" s="8"/>
      <c r="E19" s="8">
        <f>C19-B19</f>
        <v>3.4085245805551001E-3</v>
      </c>
      <c r="F19" s="8">
        <f>E27/E26</f>
        <v>1.584354354210012E-2</v>
      </c>
      <c r="G19" s="8">
        <f>F27/F26</f>
        <v>1.9778352538920484E-2</v>
      </c>
      <c r="H19" s="8">
        <f>G19-F19</f>
        <v>3.9348089968203638E-3</v>
      </c>
    </row>
    <row r="20" spans="1:9" x14ac:dyDescent="0.3">
      <c r="B20" s="8"/>
      <c r="C20" s="8"/>
      <c r="D20" s="8"/>
      <c r="E20" s="8"/>
      <c r="F20" s="8"/>
      <c r="G20" s="8"/>
      <c r="H20" s="8"/>
      <c r="I20" s="8"/>
    </row>
    <row r="21" spans="1:9" x14ac:dyDescent="0.3">
      <c r="B21" s="8"/>
      <c r="C21" s="8"/>
      <c r="D21" s="8"/>
      <c r="E21" s="8"/>
      <c r="F21" s="8"/>
      <c r="G21" s="8"/>
      <c r="H21" s="8"/>
      <c r="I21" s="8"/>
    </row>
    <row r="22" spans="1:9" s="11" customFormat="1" x14ac:dyDescent="0.3">
      <c r="A22" s="11" t="s">
        <v>7</v>
      </c>
    </row>
    <row r="23" spans="1:9" x14ac:dyDescent="0.3">
      <c r="B23" s="6" t="s">
        <v>14</v>
      </c>
      <c r="C23" s="6"/>
      <c r="D23" s="5"/>
      <c r="E23" s="6" t="s">
        <v>13</v>
      </c>
      <c r="F23" s="6"/>
      <c r="G23" s="5"/>
      <c r="H23" s="9"/>
    </row>
    <row r="24" spans="1:9" x14ac:dyDescent="0.3">
      <c r="B24">
        <v>2018</v>
      </c>
      <c r="C24">
        <v>2019</v>
      </c>
      <c r="D24" t="s">
        <v>9</v>
      </c>
      <c r="E24">
        <v>2018</v>
      </c>
      <c r="F24">
        <v>2019</v>
      </c>
      <c r="G24" t="s">
        <v>9</v>
      </c>
    </row>
    <row r="25" spans="1:9" x14ac:dyDescent="0.3">
      <c r="A25" t="s">
        <v>2</v>
      </c>
      <c r="B25" s="4">
        <v>6363860948.3999996</v>
      </c>
      <c r="C25" s="4">
        <v>9465704462.6399994</v>
      </c>
      <c r="D25" s="10">
        <f>(C25-B25)/B25</f>
        <v>0.48741535042808637</v>
      </c>
      <c r="E25" s="4">
        <v>20307513.068085399</v>
      </c>
      <c r="F25" s="4">
        <v>29496206.953842599</v>
      </c>
      <c r="G25" s="10">
        <f>(F25-E25)/E25</f>
        <v>0.45247755621035851</v>
      </c>
    </row>
    <row r="26" spans="1:9" x14ac:dyDescent="0.3">
      <c r="A26" t="s">
        <v>0</v>
      </c>
      <c r="B26" s="4">
        <v>4289517065.52</v>
      </c>
      <c r="C26" s="4">
        <v>6558006550.3299999</v>
      </c>
      <c r="D26" s="10">
        <f t="shared" ref="D26:D27" si="0">(C26-B26)/B26</f>
        <v>0.52884496090354183</v>
      </c>
      <c r="E26" s="4">
        <v>14844244.877231</v>
      </c>
      <c r="F26" s="4">
        <v>21422531.802250501</v>
      </c>
      <c r="G26" s="10">
        <f>(F26-E26)/E26</f>
        <v>0.4431540290142798</v>
      </c>
    </row>
    <row r="27" spans="1:9" x14ac:dyDescent="0.3">
      <c r="A27" t="s">
        <v>1</v>
      </c>
      <c r="B27" s="4">
        <v>78674306.799999997</v>
      </c>
      <c r="C27" s="4">
        <v>142633944.03</v>
      </c>
      <c r="D27" s="10">
        <f t="shared" si="0"/>
        <v>0.81296728031672982</v>
      </c>
      <c r="E27" s="4">
        <v>235185.440062006</v>
      </c>
      <c r="F27" s="4">
        <v>423702.38626114599</v>
      </c>
      <c r="G27" s="10">
        <f>(F27-E27)/E27</f>
        <v>0.80156724901608711</v>
      </c>
    </row>
    <row r="28" spans="1:9" x14ac:dyDescent="0.3">
      <c r="B28" s="4"/>
      <c r="C28" s="4"/>
      <c r="D28" s="4"/>
    </row>
    <row r="30" spans="1:9" s="12" customFormat="1" x14ac:dyDescent="0.3">
      <c r="A30" s="12" t="s">
        <v>41</v>
      </c>
    </row>
    <row r="31" spans="1:9" x14ac:dyDescent="0.3">
      <c r="B31" s="6" t="s">
        <v>3</v>
      </c>
      <c r="C31" s="6"/>
      <c r="D31" s="5"/>
      <c r="E31" s="6" t="s">
        <v>4</v>
      </c>
      <c r="F31" s="6"/>
      <c r="G31" s="5"/>
      <c r="H31" s="6" t="s">
        <v>5</v>
      </c>
      <c r="I31" s="6"/>
    </row>
    <row r="32" spans="1:9" x14ac:dyDescent="0.3">
      <c r="B32">
        <v>2018</v>
      </c>
      <c r="C32">
        <v>2019</v>
      </c>
      <c r="D32" t="s">
        <v>9</v>
      </c>
      <c r="E32">
        <v>2018</v>
      </c>
      <c r="F32">
        <v>2019</v>
      </c>
      <c r="G32" t="s">
        <v>9</v>
      </c>
      <c r="H32">
        <v>2018</v>
      </c>
      <c r="I32">
        <v>2019</v>
      </c>
    </row>
    <row r="33" spans="1:10" x14ac:dyDescent="0.3">
      <c r="A33" t="s">
        <v>16</v>
      </c>
      <c r="B33" s="4">
        <v>669055578.39999998</v>
      </c>
      <c r="C33" s="4">
        <v>874653517.00999999</v>
      </c>
      <c r="D33" s="10">
        <f>(C33-B33)/B33</f>
        <v>0.30729575426554728</v>
      </c>
      <c r="E33" s="4">
        <v>599210489.75999999</v>
      </c>
      <c r="F33" s="4">
        <v>747550619.47000003</v>
      </c>
      <c r="G33" s="10">
        <f>(F33-E33)/E33</f>
        <v>0.24755930052128139</v>
      </c>
      <c r="H33" s="4">
        <v>6509671.0599999996</v>
      </c>
      <c r="I33" s="4">
        <v>7363463.0800000001</v>
      </c>
      <c r="J33" s="10">
        <f>(I33-H33)/H33</f>
        <v>0.13115747510596956</v>
      </c>
    </row>
    <row r="34" spans="1:10" x14ac:dyDescent="0.3">
      <c r="A34" t="s">
        <v>17</v>
      </c>
      <c r="B34" s="4" t="s">
        <v>27</v>
      </c>
      <c r="C34" s="4">
        <v>1105151358.3199999</v>
      </c>
      <c r="D34" s="10"/>
      <c r="E34" s="4" t="s">
        <v>27</v>
      </c>
      <c r="F34" s="4">
        <v>265339213.81999999</v>
      </c>
      <c r="G34" s="10"/>
      <c r="H34" s="4" t="s">
        <v>27</v>
      </c>
      <c r="I34" s="4">
        <v>2540896.29</v>
      </c>
      <c r="J34" s="10"/>
    </row>
    <row r="35" spans="1:10" x14ac:dyDescent="0.3">
      <c r="A35" t="s">
        <v>18</v>
      </c>
      <c r="B35" s="4">
        <v>1379167217.71</v>
      </c>
      <c r="C35" s="4">
        <v>1910391424.53</v>
      </c>
      <c r="D35" s="10">
        <f t="shared" ref="D35:D43" si="1">(C35-B35)/B35</f>
        <v>0.38517751872180983</v>
      </c>
      <c r="E35" s="4">
        <v>1014908542.89</v>
      </c>
      <c r="F35" s="4">
        <v>1485779866.3299999</v>
      </c>
      <c r="G35" s="10">
        <f t="shared" ref="G35:G43" si="2">(F35-E35)/E35</f>
        <v>0.46395443879028903</v>
      </c>
      <c r="H35" s="4">
        <v>10407548.470000001</v>
      </c>
      <c r="I35" s="4">
        <v>19452780.460000001</v>
      </c>
      <c r="J35" s="10">
        <f t="shared" ref="J35:J43" si="3">(I35-H35)/H35</f>
        <v>0.86910303767242503</v>
      </c>
    </row>
    <row r="36" spans="1:10" x14ac:dyDescent="0.3">
      <c r="A36" t="s">
        <v>19</v>
      </c>
      <c r="B36" s="4">
        <v>448064041.32999998</v>
      </c>
      <c r="C36" s="4">
        <v>585820509.40999997</v>
      </c>
      <c r="D36" s="10">
        <f t="shared" si="1"/>
        <v>0.30744816671985981</v>
      </c>
      <c r="E36" s="4">
        <v>280907349.74000001</v>
      </c>
      <c r="F36" s="4">
        <v>455017157.38</v>
      </c>
      <c r="G36" s="10">
        <f t="shared" si="2"/>
        <v>0.61981221851671431</v>
      </c>
      <c r="H36" s="4">
        <v>968239.16</v>
      </c>
      <c r="I36" s="4">
        <v>3741563.06</v>
      </c>
      <c r="J36" s="10">
        <f t="shared" si="3"/>
        <v>2.8642963583501415</v>
      </c>
    </row>
    <row r="37" spans="1:10" x14ac:dyDescent="0.3">
      <c r="A37" t="s">
        <v>20</v>
      </c>
      <c r="B37" s="4">
        <v>875987007.91999996</v>
      </c>
      <c r="C37" s="4">
        <v>1051551018.22</v>
      </c>
      <c r="D37" s="10">
        <f t="shared" si="1"/>
        <v>0.20041850930742749</v>
      </c>
      <c r="E37" s="4">
        <v>592094204.64999998</v>
      </c>
      <c r="F37" s="4">
        <v>780820763.16999996</v>
      </c>
      <c r="G37" s="10">
        <f t="shared" si="2"/>
        <v>0.31874414077665297</v>
      </c>
      <c r="H37" s="4">
        <v>7141092.2699999996</v>
      </c>
      <c r="I37" s="4">
        <v>13139424.01</v>
      </c>
      <c r="J37" s="10">
        <f t="shared" si="3"/>
        <v>0.83997398622045816</v>
      </c>
    </row>
    <row r="38" spans="1:10" x14ac:dyDescent="0.3">
      <c r="A38" t="s">
        <v>21</v>
      </c>
      <c r="B38" s="4">
        <v>924255891.11000001</v>
      </c>
      <c r="C38" s="4">
        <v>1070296316.37</v>
      </c>
      <c r="D38" s="10">
        <f t="shared" si="1"/>
        <v>0.1580086496225741</v>
      </c>
      <c r="E38" s="4">
        <v>391516917.19</v>
      </c>
      <c r="F38" s="4">
        <v>738049301.75999999</v>
      </c>
      <c r="G38" s="10">
        <f t="shared" si="2"/>
        <v>0.88510194414365662</v>
      </c>
      <c r="H38" s="4">
        <v>627216.81000000006</v>
      </c>
      <c r="I38" s="4">
        <v>2841728.02</v>
      </c>
      <c r="J38" s="10">
        <f t="shared" si="3"/>
        <v>3.5306949282816573</v>
      </c>
    </row>
    <row r="39" spans="1:10" x14ac:dyDescent="0.3">
      <c r="A39" t="s">
        <v>22</v>
      </c>
      <c r="B39" s="4">
        <v>839042224.08000004</v>
      </c>
      <c r="C39" s="4">
        <v>1065760785.46</v>
      </c>
      <c r="D39" s="10">
        <f t="shared" si="1"/>
        <v>0.27021114655891632</v>
      </c>
      <c r="E39" s="4">
        <v>604290376.40999997</v>
      </c>
      <c r="F39" s="4">
        <v>742279377.07000005</v>
      </c>
      <c r="G39" s="10">
        <f t="shared" si="2"/>
        <v>0.22834883037484793</v>
      </c>
      <c r="H39" s="4">
        <v>49113194.840000004</v>
      </c>
      <c r="I39" s="4">
        <v>82567333.879999995</v>
      </c>
      <c r="J39" s="10">
        <f t="shared" si="3"/>
        <v>0.68116397536316309</v>
      </c>
    </row>
    <row r="40" spans="1:10" x14ac:dyDescent="0.3">
      <c r="A40" t="s">
        <v>23</v>
      </c>
      <c r="B40" s="4">
        <v>608493912.69000006</v>
      </c>
      <c r="C40" s="4">
        <v>729874845.51999998</v>
      </c>
      <c r="D40" s="10">
        <f t="shared" si="1"/>
        <v>0.1994776452132529</v>
      </c>
      <c r="E40" s="4">
        <v>486713928.39999998</v>
      </c>
      <c r="F40" s="4">
        <v>666261418.52999997</v>
      </c>
      <c r="G40" s="10">
        <f t="shared" si="2"/>
        <v>0.36889737411098095</v>
      </c>
      <c r="H40" s="4">
        <v>3267021.61</v>
      </c>
      <c r="I40" s="4">
        <v>7876571.5300000003</v>
      </c>
      <c r="J40" s="10">
        <f t="shared" si="3"/>
        <v>1.4109334036514072</v>
      </c>
    </row>
    <row r="41" spans="1:10" x14ac:dyDescent="0.3">
      <c r="A41" t="s">
        <v>24</v>
      </c>
      <c r="B41" s="4">
        <v>40696173.420000002</v>
      </c>
      <c r="C41" s="4">
        <v>211776474.40000001</v>
      </c>
      <c r="D41" s="10">
        <f t="shared" si="1"/>
        <v>4.2038424402802246</v>
      </c>
      <c r="E41" s="4">
        <v>1348863.67</v>
      </c>
      <c r="F41" s="4">
        <v>86343120.980000004</v>
      </c>
      <c r="G41" s="10">
        <f t="shared" si="2"/>
        <v>63.011747740229382</v>
      </c>
      <c r="H41" s="4">
        <v>15693.52</v>
      </c>
      <c r="I41" s="4">
        <v>654490.18999999994</v>
      </c>
      <c r="J41" s="10">
        <f t="shared" si="3"/>
        <v>40.704486310273282</v>
      </c>
    </row>
    <row r="42" spans="1:10" x14ac:dyDescent="0.3">
      <c r="A42" t="s">
        <v>25</v>
      </c>
      <c r="B42" s="4">
        <v>230683511.77000001</v>
      </c>
      <c r="C42" s="4">
        <v>302285286.94999999</v>
      </c>
      <c r="D42" s="10">
        <f t="shared" si="1"/>
        <v>0.31038965303853011</v>
      </c>
      <c r="E42" s="4">
        <v>113609690.84</v>
      </c>
      <c r="F42" s="4">
        <v>260287293.87</v>
      </c>
      <c r="G42" s="10">
        <f t="shared" si="2"/>
        <v>1.2910659464479184</v>
      </c>
      <c r="H42" s="4">
        <v>172771.85</v>
      </c>
      <c r="I42" s="4">
        <v>641947.77</v>
      </c>
      <c r="J42" s="10">
        <f t="shared" si="3"/>
        <v>2.7155808078688746</v>
      </c>
    </row>
    <row r="43" spans="1:10" x14ac:dyDescent="0.3">
      <c r="A43" t="s">
        <v>26</v>
      </c>
      <c r="B43" s="4">
        <v>348415389.97000003</v>
      </c>
      <c r="C43" s="4">
        <v>463671492.69999999</v>
      </c>
      <c r="D43" s="10">
        <f t="shared" si="1"/>
        <v>0.33080083729919041</v>
      </c>
      <c r="E43" s="4">
        <v>204916701.97</v>
      </c>
      <c r="F43" s="4">
        <v>330278417.94999999</v>
      </c>
      <c r="G43" s="10">
        <f t="shared" si="2"/>
        <v>0.61176914704762853</v>
      </c>
      <c r="H43" s="4">
        <v>451857.21</v>
      </c>
      <c r="I43" s="4">
        <v>1813745.74</v>
      </c>
      <c r="J43" s="10">
        <f t="shared" si="3"/>
        <v>3.0139798588142477</v>
      </c>
    </row>
    <row r="44" spans="1:10" x14ac:dyDescent="0.3">
      <c r="B44" s="4"/>
      <c r="C44" s="4"/>
      <c r="D44" s="4"/>
      <c r="E44" s="4"/>
      <c r="F44" s="4"/>
      <c r="G44" s="4"/>
      <c r="H44" s="4"/>
      <c r="I44" s="4"/>
    </row>
    <row r="46" spans="1:10" s="11" customFormat="1" x14ac:dyDescent="0.3">
      <c r="A46" s="11" t="s">
        <v>30</v>
      </c>
    </row>
    <row r="47" spans="1:10" x14ac:dyDescent="0.3">
      <c r="B47" s="6" t="s">
        <v>34</v>
      </c>
      <c r="C47" s="6"/>
      <c r="E47" s="6" t="s">
        <v>35</v>
      </c>
      <c r="F47" s="6"/>
    </row>
    <row r="48" spans="1:10" x14ac:dyDescent="0.3">
      <c r="A48" t="s">
        <v>31</v>
      </c>
      <c r="B48">
        <v>2018</v>
      </c>
      <c r="C48">
        <v>2019</v>
      </c>
      <c r="D48" t="s">
        <v>33</v>
      </c>
      <c r="E48">
        <v>2018</v>
      </c>
      <c r="F48">
        <v>2019</v>
      </c>
    </row>
    <row r="49" spans="1:7" x14ac:dyDescent="0.3">
      <c r="A49" s="2" t="s">
        <v>11</v>
      </c>
      <c r="B49" s="4">
        <v>5997881.6769863004</v>
      </c>
      <c r="C49" s="4">
        <v>6217480.0680547897</v>
      </c>
      <c r="D49" s="10">
        <f t="shared" ref="D49:D50" si="4">(C49-B49)/B49</f>
        <v>3.6612658084116935E-2</v>
      </c>
      <c r="E49" s="4">
        <v>185153.68109589</v>
      </c>
      <c r="F49" s="4">
        <v>255932.93660273901</v>
      </c>
      <c r="G49" s="10">
        <f t="shared" ref="G49:G50" si="5">(F49-E49)/E49</f>
        <v>0.38227301281789178</v>
      </c>
    </row>
    <row r="50" spans="1:7" x14ac:dyDescent="0.3">
      <c r="A50" s="2">
        <v>2018</v>
      </c>
      <c r="B50" s="4">
        <v>8846363.2002447192</v>
      </c>
      <c r="C50" s="4">
        <v>9468232.8029589001</v>
      </c>
      <c r="D50" s="10">
        <f t="shared" si="4"/>
        <v>7.0296639267193775E-2</v>
      </c>
      <c r="E50" s="4">
        <v>50031.758966116497</v>
      </c>
      <c r="F50" s="4">
        <v>112971.912438356</v>
      </c>
      <c r="G50" s="10">
        <f t="shared" si="5"/>
        <v>1.2580040113093982</v>
      </c>
    </row>
    <row r="51" spans="1:7" x14ac:dyDescent="0.3">
      <c r="A51" s="2">
        <v>2019</v>
      </c>
      <c r="C51" s="4">
        <v>5736818.9312368399</v>
      </c>
      <c r="D51" s="10"/>
      <c r="E51">
        <v>0</v>
      </c>
      <c r="F51" s="4">
        <v>54797.537220051003</v>
      </c>
      <c r="G51" s="10"/>
    </row>
    <row r="52" spans="1:7" x14ac:dyDescent="0.3">
      <c r="A52" s="2"/>
    </row>
    <row r="53" spans="1:7" x14ac:dyDescent="0.3">
      <c r="B53">
        <v>2018</v>
      </c>
      <c r="C53">
        <v>2019</v>
      </c>
      <c r="D53" s="2" t="s">
        <v>33</v>
      </c>
    </row>
    <row r="54" spans="1:7" x14ac:dyDescent="0.3">
      <c r="A54" s="2" t="s">
        <v>32</v>
      </c>
      <c r="B54" s="4">
        <v>3672963.8775738901</v>
      </c>
      <c r="C54" s="4">
        <v>8194003.1963651199</v>
      </c>
      <c r="D54" s="10">
        <f t="shared" ref="D54" si="6">(C54-B54)/B54</f>
        <v>1.2308967551778702</v>
      </c>
    </row>
    <row r="57" spans="1:7" x14ac:dyDescent="0.3">
      <c r="A57" s="4"/>
      <c r="B57" s="4"/>
      <c r="C57" s="4"/>
      <c r="D57" s="8"/>
      <c r="E57" s="4"/>
      <c r="F57" s="4"/>
    </row>
    <row r="60" spans="1:7" x14ac:dyDescent="0.3">
      <c r="B60" s="2"/>
      <c r="C60" s="7"/>
      <c r="D60" s="4"/>
      <c r="E60" s="10"/>
    </row>
    <row r="61" spans="1:7" x14ac:dyDescent="0.3">
      <c r="B61" s="2"/>
      <c r="C61" s="4"/>
      <c r="D61" s="4"/>
    </row>
    <row r="62" spans="1:7" x14ac:dyDescent="0.3">
      <c r="B62" s="2"/>
      <c r="D62" s="4"/>
    </row>
    <row r="63" spans="1:7" x14ac:dyDescent="0.3">
      <c r="B63" s="2"/>
      <c r="C63" s="4"/>
      <c r="D63" s="4"/>
      <c r="E63" s="10"/>
    </row>
    <row r="64" spans="1:7" x14ac:dyDescent="0.3">
      <c r="B64" s="2"/>
      <c r="C64" s="4"/>
      <c r="D64" s="4"/>
    </row>
    <row r="65" spans="2:5" x14ac:dyDescent="0.3">
      <c r="B65" s="2"/>
      <c r="D65" s="4"/>
    </row>
    <row r="66" spans="2:5" x14ac:dyDescent="0.3">
      <c r="B66" s="2"/>
      <c r="C66" s="4"/>
      <c r="D66" s="4"/>
      <c r="E66" s="10"/>
    </row>
    <row r="67" spans="2:5" x14ac:dyDescent="0.3">
      <c r="B67" s="2"/>
      <c r="C67" s="4"/>
      <c r="D67" s="4"/>
    </row>
    <row r="68" spans="2:5" x14ac:dyDescent="0.3">
      <c r="B68" s="2"/>
      <c r="D68" s="4"/>
    </row>
  </sheetData>
  <mergeCells count="16">
    <mergeCell ref="B31:C31"/>
    <mergeCell ref="E31:F31"/>
    <mergeCell ref="H31:I31"/>
    <mergeCell ref="B47:C47"/>
    <mergeCell ref="E47:F47"/>
    <mergeCell ref="A2:F2"/>
    <mergeCell ref="A3:F3"/>
    <mergeCell ref="B16:C16"/>
    <mergeCell ref="F16:H16"/>
    <mergeCell ref="B23:C23"/>
    <mergeCell ref="E23:F23"/>
    <mergeCell ref="A5:C5"/>
    <mergeCell ref="A10:C10"/>
    <mergeCell ref="A6:C6"/>
    <mergeCell ref="A11:C11"/>
    <mergeCell ref="A12:C1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EC612-80BB-4E90-AB56-81C86D423D26}">
  <dimension ref="A1"/>
  <sheetViews>
    <sheetView workbookViewId="0"/>
  </sheetViews>
  <sheetFormatPr defaultRowHeight="14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O2O效果分析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姚泊彰</dc:creator>
  <cp:lastModifiedBy>姚泊彰</cp:lastModifiedBy>
  <dcterms:created xsi:type="dcterms:W3CDTF">2015-06-05T18:19:34Z</dcterms:created>
  <dcterms:modified xsi:type="dcterms:W3CDTF">2020-01-21T12:11:24Z</dcterms:modified>
</cp:coreProperties>
</file>