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Bryan\Documents\College course work\CIS 4951\RansomwareAnomalyDetection\Application\"/>
    </mc:Choice>
  </mc:AlternateContent>
  <xr:revisionPtr revIDLastSave="0" documentId="13_ncr:1_{D539E023-D4F7-4ED6-9656-14CC6F3A1EC2}" xr6:coauthVersionLast="47" xr6:coauthVersionMax="47" xr10:uidLastSave="{00000000-0000-0000-0000-000000000000}"/>
  <bookViews>
    <workbookView xWindow="-120" yWindow="-120" windowWidth="29040" windowHeight="15720" xr2:uid="{F2A516DD-A412-4F79-A796-68BC6572F030}"/>
  </bookViews>
  <sheets>
    <sheet name="First test" sheetId="1" r:id="rId1"/>
    <sheet name="Second test" sheetId="2" r:id="rId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9" i="2" l="1"/>
  <c r="E49" i="2"/>
  <c r="F49" i="2"/>
  <c r="G49" i="2"/>
  <c r="H49" i="2"/>
  <c r="I49" i="2"/>
  <c r="J49" i="2"/>
  <c r="K49" i="2"/>
  <c r="L49" i="2"/>
  <c r="M49" i="2"/>
  <c r="N49" i="2"/>
  <c r="O49" i="2"/>
  <c r="P49" i="2"/>
  <c r="Q49" i="2"/>
  <c r="R49" i="2"/>
  <c r="S49" i="2"/>
  <c r="T49" i="2"/>
  <c r="U49" i="2"/>
  <c r="V49" i="2"/>
  <c r="W49" i="2"/>
  <c r="X49" i="2"/>
  <c r="Y49" i="2"/>
  <c r="Z49" i="2"/>
  <c r="AA49" i="2"/>
  <c r="AB49" i="2"/>
  <c r="D36" i="2"/>
  <c r="E36" i="2"/>
  <c r="F36" i="2"/>
  <c r="G36" i="2"/>
  <c r="H36" i="2"/>
  <c r="I36" i="2"/>
  <c r="J36" i="2"/>
  <c r="K36" i="2"/>
  <c r="L36" i="2"/>
  <c r="M36" i="2"/>
  <c r="N36" i="2"/>
  <c r="O36" i="2"/>
  <c r="P36" i="2"/>
  <c r="Q36" i="2"/>
  <c r="R36" i="2"/>
  <c r="S36" i="2"/>
  <c r="T36" i="2"/>
  <c r="U36" i="2"/>
  <c r="V36" i="2"/>
  <c r="W36" i="2"/>
  <c r="X36" i="2"/>
  <c r="Y36" i="2"/>
  <c r="Z36" i="2"/>
  <c r="AA36" i="2"/>
  <c r="AB36" i="2"/>
  <c r="D23" i="2"/>
  <c r="E23" i="2"/>
  <c r="F23" i="2"/>
  <c r="G23" i="2"/>
  <c r="H23" i="2"/>
  <c r="I23" i="2"/>
  <c r="J23" i="2"/>
  <c r="K23" i="2"/>
  <c r="L23" i="2"/>
  <c r="M23" i="2"/>
  <c r="N23" i="2"/>
  <c r="O23" i="2"/>
  <c r="P23" i="2"/>
  <c r="Q23" i="2"/>
  <c r="R23" i="2"/>
  <c r="S23" i="2"/>
  <c r="T23" i="2"/>
  <c r="U23" i="2"/>
  <c r="V23" i="2"/>
  <c r="W23" i="2"/>
  <c r="X23" i="2"/>
  <c r="Y23" i="2"/>
  <c r="Z23" i="2"/>
  <c r="AA23" i="2"/>
  <c r="AB23" i="2"/>
  <c r="C49" i="2"/>
  <c r="C36" i="2"/>
  <c r="C23" i="2"/>
  <c r="D10" i="2"/>
  <c r="E10" i="2"/>
  <c r="F10" i="2"/>
  <c r="G10" i="2"/>
  <c r="H10" i="2"/>
  <c r="I10" i="2"/>
  <c r="J10" i="2"/>
  <c r="K10" i="2"/>
  <c r="L10" i="2"/>
  <c r="M10" i="2"/>
  <c r="N10" i="2"/>
  <c r="O10" i="2"/>
  <c r="P10" i="2"/>
  <c r="Q10" i="2"/>
  <c r="R10" i="2"/>
  <c r="S10" i="2"/>
  <c r="T10" i="2"/>
  <c r="U10" i="2"/>
  <c r="V10" i="2"/>
  <c r="W10" i="2"/>
  <c r="X10" i="2"/>
  <c r="Y10" i="2"/>
  <c r="Z10" i="2"/>
  <c r="AA10" i="2"/>
  <c r="AB10" i="2"/>
  <c r="C10" i="2"/>
  <c r="C23" i="1"/>
  <c r="AB52" i="2"/>
  <c r="AA52" i="2"/>
  <c r="Z52" i="2"/>
  <c r="Y52" i="2"/>
  <c r="X52" i="2"/>
  <c r="W52" i="2"/>
  <c r="V52" i="2"/>
  <c r="U52" i="2"/>
  <c r="T52" i="2"/>
  <c r="S52" i="2"/>
  <c r="R52" i="2"/>
  <c r="Q52" i="2"/>
  <c r="P52" i="2"/>
  <c r="O52" i="2"/>
  <c r="N52" i="2"/>
  <c r="M52" i="2"/>
  <c r="L52" i="2"/>
  <c r="K52" i="2"/>
  <c r="J52" i="2"/>
  <c r="I52" i="2"/>
  <c r="H52" i="2"/>
  <c r="G52" i="2"/>
  <c r="F52" i="2"/>
  <c r="E52" i="2"/>
  <c r="D52" i="2"/>
  <c r="C52" i="2"/>
  <c r="AB51" i="2"/>
  <c r="AA51" i="2"/>
  <c r="Z51" i="2"/>
  <c r="Y51" i="2"/>
  <c r="X51" i="2"/>
  <c r="W51" i="2"/>
  <c r="V51" i="2"/>
  <c r="U51" i="2"/>
  <c r="T51" i="2"/>
  <c r="S51" i="2"/>
  <c r="R51" i="2"/>
  <c r="Q51" i="2"/>
  <c r="P51" i="2"/>
  <c r="O51" i="2"/>
  <c r="N51" i="2"/>
  <c r="M51" i="2"/>
  <c r="L51" i="2"/>
  <c r="K51" i="2"/>
  <c r="J51" i="2"/>
  <c r="I51" i="2"/>
  <c r="H51" i="2"/>
  <c r="G51" i="2"/>
  <c r="F51" i="2"/>
  <c r="E51" i="2"/>
  <c r="D51" i="2"/>
  <c r="C51" i="2"/>
  <c r="AB50" i="2"/>
  <c r="AA50" i="2"/>
  <c r="X50" i="2"/>
  <c r="T50" i="2"/>
  <c r="S50" i="2"/>
  <c r="R50" i="2"/>
  <c r="Q50" i="2"/>
  <c r="O50" i="2"/>
  <c r="N50" i="2"/>
  <c r="M50" i="2"/>
  <c r="L50" i="2"/>
  <c r="J50" i="2"/>
  <c r="I50" i="2"/>
  <c r="E50" i="2"/>
  <c r="D50" i="2"/>
  <c r="C50" i="2"/>
  <c r="AB45" i="2"/>
  <c r="AA45" i="2"/>
  <c r="Z45" i="2"/>
  <c r="Y45" i="2"/>
  <c r="X45" i="2"/>
  <c r="W45" i="2"/>
  <c r="V45" i="2"/>
  <c r="U45" i="2"/>
  <c r="T45" i="2"/>
  <c r="S45" i="2"/>
  <c r="R45" i="2"/>
  <c r="Q45" i="2"/>
  <c r="P45" i="2"/>
  <c r="O45" i="2"/>
  <c r="N45" i="2"/>
  <c r="M45" i="2"/>
  <c r="L45" i="2"/>
  <c r="K45" i="2"/>
  <c r="J45" i="2"/>
  <c r="I45" i="2"/>
  <c r="H45" i="2"/>
  <c r="G45" i="2"/>
  <c r="F45" i="2"/>
  <c r="E45" i="2"/>
  <c r="D45" i="2"/>
  <c r="C45" i="2"/>
  <c r="AB39" i="2"/>
  <c r="AA39" i="2"/>
  <c r="Z39" i="2"/>
  <c r="Y39" i="2"/>
  <c r="X39" i="2"/>
  <c r="W39" i="2"/>
  <c r="V39" i="2"/>
  <c r="U39" i="2"/>
  <c r="T39" i="2"/>
  <c r="S39" i="2"/>
  <c r="R39" i="2"/>
  <c r="Q39" i="2"/>
  <c r="P39" i="2"/>
  <c r="O39" i="2"/>
  <c r="N39" i="2"/>
  <c r="M39" i="2"/>
  <c r="L39" i="2"/>
  <c r="K39" i="2"/>
  <c r="J39" i="2"/>
  <c r="I39" i="2"/>
  <c r="H39" i="2"/>
  <c r="G39" i="2"/>
  <c r="F39" i="2"/>
  <c r="E39" i="2"/>
  <c r="D39" i="2"/>
  <c r="C39" i="2"/>
  <c r="AB38" i="2"/>
  <c r="AA38" i="2"/>
  <c r="Z38" i="2"/>
  <c r="Y38" i="2"/>
  <c r="X38" i="2"/>
  <c r="W38" i="2"/>
  <c r="V38" i="2"/>
  <c r="U38" i="2"/>
  <c r="T38" i="2"/>
  <c r="S38" i="2"/>
  <c r="R38" i="2"/>
  <c r="Q38" i="2"/>
  <c r="P38" i="2"/>
  <c r="O38" i="2"/>
  <c r="N38" i="2"/>
  <c r="M38" i="2"/>
  <c r="L38" i="2"/>
  <c r="K38" i="2"/>
  <c r="J38" i="2"/>
  <c r="I38" i="2"/>
  <c r="H38" i="2"/>
  <c r="G38" i="2"/>
  <c r="F38" i="2"/>
  <c r="E38" i="2"/>
  <c r="D38" i="2"/>
  <c r="C38" i="2"/>
  <c r="AB37" i="2"/>
  <c r="AA37" i="2"/>
  <c r="X37" i="2"/>
  <c r="T37" i="2"/>
  <c r="S37" i="2"/>
  <c r="R37" i="2"/>
  <c r="Q37" i="2"/>
  <c r="O37" i="2"/>
  <c r="N37" i="2"/>
  <c r="M37" i="2"/>
  <c r="L37" i="2"/>
  <c r="J37" i="2"/>
  <c r="I37" i="2"/>
  <c r="E37" i="2"/>
  <c r="D37" i="2"/>
  <c r="C37" i="2"/>
  <c r="AB32" i="2"/>
  <c r="AA32" i="2"/>
  <c r="Z32" i="2"/>
  <c r="Y32" i="2"/>
  <c r="X32" i="2"/>
  <c r="W32" i="2"/>
  <c r="V32" i="2"/>
  <c r="U32" i="2"/>
  <c r="T32" i="2"/>
  <c r="S32" i="2"/>
  <c r="R32" i="2"/>
  <c r="Q32" i="2"/>
  <c r="P32" i="2"/>
  <c r="O32" i="2"/>
  <c r="N32" i="2"/>
  <c r="M32" i="2"/>
  <c r="L32" i="2"/>
  <c r="K32" i="2"/>
  <c r="J32" i="2"/>
  <c r="I32" i="2"/>
  <c r="H32" i="2"/>
  <c r="G32" i="2"/>
  <c r="F32" i="2"/>
  <c r="E32" i="2"/>
  <c r="D32" i="2"/>
  <c r="C32" i="2"/>
  <c r="AB26" i="2"/>
  <c r="AA26" i="2"/>
  <c r="Z26" i="2"/>
  <c r="Y26" i="2"/>
  <c r="X26" i="2"/>
  <c r="W26" i="2"/>
  <c r="V26" i="2"/>
  <c r="U26" i="2"/>
  <c r="T26" i="2"/>
  <c r="S26" i="2"/>
  <c r="R26" i="2"/>
  <c r="Q26" i="2"/>
  <c r="P26" i="2"/>
  <c r="O26" i="2"/>
  <c r="N26" i="2"/>
  <c r="M26" i="2"/>
  <c r="L26" i="2"/>
  <c r="K26" i="2"/>
  <c r="J26" i="2"/>
  <c r="I26" i="2"/>
  <c r="H26" i="2"/>
  <c r="G26" i="2"/>
  <c r="F26" i="2"/>
  <c r="E26" i="2"/>
  <c r="D26" i="2"/>
  <c r="C26" i="2"/>
  <c r="AB25" i="2"/>
  <c r="AA25" i="2"/>
  <c r="Z25" i="2"/>
  <c r="Y25" i="2"/>
  <c r="X25" i="2"/>
  <c r="W25" i="2"/>
  <c r="V25" i="2"/>
  <c r="U25" i="2"/>
  <c r="T25" i="2"/>
  <c r="S25" i="2"/>
  <c r="R25" i="2"/>
  <c r="Q25" i="2"/>
  <c r="P25" i="2"/>
  <c r="O25" i="2"/>
  <c r="N25" i="2"/>
  <c r="M25" i="2"/>
  <c r="L25" i="2"/>
  <c r="K25" i="2"/>
  <c r="J25" i="2"/>
  <c r="I25" i="2"/>
  <c r="H25" i="2"/>
  <c r="G25" i="2"/>
  <c r="F25" i="2"/>
  <c r="E25" i="2"/>
  <c r="D25" i="2"/>
  <c r="C25" i="2"/>
  <c r="AB24" i="2"/>
  <c r="AA24" i="2"/>
  <c r="X24" i="2"/>
  <c r="T24" i="2"/>
  <c r="S24" i="2"/>
  <c r="R24" i="2"/>
  <c r="Q24" i="2"/>
  <c r="O24" i="2"/>
  <c r="N24" i="2"/>
  <c r="M24" i="2"/>
  <c r="L24" i="2"/>
  <c r="J24" i="2"/>
  <c r="I24" i="2"/>
  <c r="E24" i="2"/>
  <c r="D24" i="2"/>
  <c r="C24" i="2"/>
  <c r="AB19" i="2"/>
  <c r="AA19" i="2"/>
  <c r="Z19" i="2"/>
  <c r="Y19" i="2"/>
  <c r="X19" i="2"/>
  <c r="W19" i="2"/>
  <c r="V19" i="2"/>
  <c r="U19" i="2"/>
  <c r="T19" i="2"/>
  <c r="S19" i="2"/>
  <c r="R19" i="2"/>
  <c r="Q19" i="2"/>
  <c r="P19" i="2"/>
  <c r="O19" i="2"/>
  <c r="N19" i="2"/>
  <c r="M19" i="2"/>
  <c r="L19" i="2"/>
  <c r="K19" i="2"/>
  <c r="J19" i="2"/>
  <c r="I19" i="2"/>
  <c r="H19" i="2"/>
  <c r="G19" i="2"/>
  <c r="F19" i="2"/>
  <c r="E19" i="2"/>
  <c r="D19" i="2"/>
  <c r="C19" i="2"/>
  <c r="AB13" i="2"/>
  <c r="AA13" i="2"/>
  <c r="Z13" i="2"/>
  <c r="Y13" i="2"/>
  <c r="X13" i="2"/>
  <c r="W13" i="2"/>
  <c r="V13" i="2"/>
  <c r="U13" i="2"/>
  <c r="T13" i="2"/>
  <c r="S13" i="2"/>
  <c r="R13" i="2"/>
  <c r="Q13" i="2"/>
  <c r="P13" i="2"/>
  <c r="O13" i="2"/>
  <c r="N13" i="2"/>
  <c r="M13" i="2"/>
  <c r="L13" i="2"/>
  <c r="K13" i="2"/>
  <c r="J13" i="2"/>
  <c r="I13" i="2"/>
  <c r="H13" i="2"/>
  <c r="G13" i="2"/>
  <c r="F13" i="2"/>
  <c r="E13" i="2"/>
  <c r="D13" i="2"/>
  <c r="C13" i="2"/>
  <c r="AB12" i="2"/>
  <c r="AA12" i="2"/>
  <c r="Z12" i="2"/>
  <c r="Y12" i="2"/>
  <c r="X12" i="2"/>
  <c r="W12" i="2"/>
  <c r="V12" i="2"/>
  <c r="U12" i="2"/>
  <c r="T12" i="2"/>
  <c r="S12" i="2"/>
  <c r="R12" i="2"/>
  <c r="Q12" i="2"/>
  <c r="P12" i="2"/>
  <c r="O12" i="2"/>
  <c r="N12" i="2"/>
  <c r="M12" i="2"/>
  <c r="L12" i="2"/>
  <c r="K12" i="2"/>
  <c r="J12" i="2"/>
  <c r="I12" i="2"/>
  <c r="H12" i="2"/>
  <c r="G12" i="2"/>
  <c r="F12" i="2"/>
  <c r="E12" i="2"/>
  <c r="D12" i="2"/>
  <c r="C12" i="2"/>
  <c r="AB11" i="2"/>
  <c r="AA11" i="2"/>
  <c r="X11" i="2"/>
  <c r="T11" i="2"/>
  <c r="S11" i="2"/>
  <c r="R11" i="2"/>
  <c r="Q11" i="2"/>
  <c r="O11" i="2"/>
  <c r="N11" i="2"/>
  <c r="M11" i="2"/>
  <c r="L11" i="2"/>
  <c r="J11" i="2"/>
  <c r="I11" i="2"/>
  <c r="E11" i="2"/>
  <c r="D11" i="2"/>
  <c r="C11" i="2"/>
  <c r="AB6" i="2"/>
  <c r="AA6" i="2"/>
  <c r="Z6" i="2"/>
  <c r="Y6" i="2"/>
  <c r="X6" i="2"/>
  <c r="W6" i="2"/>
  <c r="V6" i="2"/>
  <c r="U6" i="2"/>
  <c r="T6" i="2"/>
  <c r="S6" i="2"/>
  <c r="R6" i="2"/>
  <c r="Q6" i="2"/>
  <c r="P6" i="2"/>
  <c r="O6" i="2"/>
  <c r="N6" i="2"/>
  <c r="M6" i="2"/>
  <c r="L6" i="2"/>
  <c r="K6" i="2"/>
  <c r="J6" i="2"/>
  <c r="I6" i="2"/>
  <c r="H6" i="2"/>
  <c r="G6" i="2"/>
  <c r="F6" i="2"/>
  <c r="E6" i="2"/>
  <c r="D6" i="2"/>
  <c r="C6" i="2"/>
  <c r="D50" i="1"/>
  <c r="E50" i="1"/>
  <c r="I50" i="1"/>
  <c r="J50" i="1"/>
  <c r="L50" i="1"/>
  <c r="M50" i="1"/>
  <c r="N50" i="1"/>
  <c r="O50" i="1"/>
  <c r="Q50" i="1"/>
  <c r="R50" i="1"/>
  <c r="S50" i="1"/>
  <c r="T50" i="1"/>
  <c r="X50" i="1"/>
  <c r="AA50" i="1"/>
  <c r="AB50" i="1"/>
  <c r="D37" i="1"/>
  <c r="E37" i="1"/>
  <c r="I37" i="1"/>
  <c r="J37" i="1"/>
  <c r="L37" i="1"/>
  <c r="M37" i="1"/>
  <c r="N37" i="1"/>
  <c r="O37" i="1"/>
  <c r="Q37" i="1"/>
  <c r="R37" i="1"/>
  <c r="S37" i="1"/>
  <c r="T37" i="1"/>
  <c r="X37" i="1"/>
  <c r="AA37" i="1"/>
  <c r="AB37" i="1"/>
  <c r="D24" i="1"/>
  <c r="E24" i="1"/>
  <c r="I24" i="1"/>
  <c r="J24" i="1"/>
  <c r="L24" i="1"/>
  <c r="M24" i="1"/>
  <c r="N24" i="1"/>
  <c r="O24" i="1"/>
  <c r="Q24" i="1"/>
  <c r="R24" i="1"/>
  <c r="S24" i="1"/>
  <c r="T24" i="1"/>
  <c r="X24" i="1"/>
  <c r="AA24" i="1"/>
  <c r="AB24" i="1"/>
  <c r="D11" i="1"/>
  <c r="E11" i="1"/>
  <c r="I11" i="1"/>
  <c r="J11" i="1"/>
  <c r="L11" i="1"/>
  <c r="M11" i="1"/>
  <c r="N11" i="1"/>
  <c r="O11" i="1"/>
  <c r="Q11" i="1"/>
  <c r="R11" i="1"/>
  <c r="S11" i="1"/>
  <c r="T11" i="1"/>
  <c r="X11" i="1"/>
  <c r="AA11" i="1"/>
  <c r="AB11" i="1"/>
  <c r="C11" i="1"/>
  <c r="C24" i="1"/>
  <c r="C37" i="1"/>
  <c r="C50" i="1"/>
  <c r="D10" i="1"/>
  <c r="E10" i="1"/>
  <c r="F10" i="1"/>
  <c r="G10" i="1"/>
  <c r="H10" i="1"/>
  <c r="I10" i="1"/>
  <c r="J10" i="1"/>
  <c r="K10" i="1"/>
  <c r="L10" i="1"/>
  <c r="M10" i="1"/>
  <c r="N10" i="1"/>
  <c r="O10" i="1"/>
  <c r="P10" i="1"/>
  <c r="Q10" i="1"/>
  <c r="R10" i="1"/>
  <c r="S10" i="1"/>
  <c r="T10" i="1"/>
  <c r="U10" i="1"/>
  <c r="V10" i="1"/>
  <c r="W10" i="1"/>
  <c r="X10" i="1"/>
  <c r="Y10" i="1"/>
  <c r="Z10" i="1"/>
  <c r="AA10" i="1"/>
  <c r="AB10" i="1"/>
  <c r="C10" i="1"/>
  <c r="D49" i="1"/>
  <c r="E49" i="1"/>
  <c r="F49" i="1"/>
  <c r="G49" i="1"/>
  <c r="H49" i="1"/>
  <c r="I49" i="1"/>
  <c r="J49" i="1"/>
  <c r="K49" i="1"/>
  <c r="L49" i="1"/>
  <c r="M49" i="1"/>
  <c r="N49" i="1"/>
  <c r="O49" i="1"/>
  <c r="P49" i="1"/>
  <c r="Q49" i="1"/>
  <c r="R49" i="1"/>
  <c r="S49" i="1"/>
  <c r="T49" i="1"/>
  <c r="U49" i="1"/>
  <c r="V49" i="1"/>
  <c r="W49" i="1"/>
  <c r="X49" i="1"/>
  <c r="Y49" i="1"/>
  <c r="Z49" i="1"/>
  <c r="AA49" i="1"/>
  <c r="AB49" i="1"/>
  <c r="C49" i="1"/>
  <c r="D36" i="1"/>
  <c r="E36" i="1"/>
  <c r="F36" i="1"/>
  <c r="G36" i="1"/>
  <c r="H36" i="1"/>
  <c r="I36" i="1"/>
  <c r="J36" i="1"/>
  <c r="K36" i="1"/>
  <c r="L36" i="1"/>
  <c r="M36" i="1"/>
  <c r="N36" i="1"/>
  <c r="O36" i="1"/>
  <c r="P36" i="1"/>
  <c r="Q36" i="1"/>
  <c r="R36" i="1"/>
  <c r="S36" i="1"/>
  <c r="T36" i="1"/>
  <c r="U36" i="1"/>
  <c r="V36" i="1"/>
  <c r="W36" i="1"/>
  <c r="X36" i="1"/>
  <c r="Y36" i="1"/>
  <c r="Z36" i="1"/>
  <c r="AA36" i="1"/>
  <c r="AB36" i="1"/>
  <c r="C36" i="1"/>
  <c r="D52" i="1"/>
  <c r="E52" i="1"/>
  <c r="F52" i="1"/>
  <c r="G52" i="1"/>
  <c r="H52" i="1"/>
  <c r="I52" i="1"/>
  <c r="J52" i="1"/>
  <c r="K52" i="1"/>
  <c r="L52" i="1"/>
  <c r="M52" i="1"/>
  <c r="N52" i="1"/>
  <c r="O52" i="1"/>
  <c r="P52" i="1"/>
  <c r="Q52" i="1"/>
  <c r="R52" i="1"/>
  <c r="S52" i="1"/>
  <c r="T52" i="1"/>
  <c r="U52" i="1"/>
  <c r="V52" i="1"/>
  <c r="W52" i="1"/>
  <c r="X52" i="1"/>
  <c r="Y52" i="1"/>
  <c r="Z52" i="1"/>
  <c r="AA52" i="1"/>
  <c r="AB52" i="1"/>
  <c r="C52" i="1"/>
  <c r="D39" i="1"/>
  <c r="E39" i="1"/>
  <c r="F39" i="1"/>
  <c r="G39" i="1"/>
  <c r="H39" i="1"/>
  <c r="I39" i="1"/>
  <c r="J39" i="1"/>
  <c r="K39" i="1"/>
  <c r="L39" i="1"/>
  <c r="M39" i="1"/>
  <c r="N39" i="1"/>
  <c r="O39" i="1"/>
  <c r="P39" i="1"/>
  <c r="Q39" i="1"/>
  <c r="R39" i="1"/>
  <c r="S39" i="1"/>
  <c r="T39" i="1"/>
  <c r="U39" i="1"/>
  <c r="V39" i="1"/>
  <c r="W39" i="1"/>
  <c r="X39" i="1"/>
  <c r="Y39" i="1"/>
  <c r="Z39" i="1"/>
  <c r="AA39" i="1"/>
  <c r="AB39" i="1"/>
  <c r="C39" i="1"/>
  <c r="D13" i="1"/>
  <c r="E13" i="1"/>
  <c r="F13" i="1"/>
  <c r="G13" i="1"/>
  <c r="H13" i="1"/>
  <c r="I13" i="1"/>
  <c r="J13" i="1"/>
  <c r="K13" i="1"/>
  <c r="L13" i="1"/>
  <c r="M13" i="1"/>
  <c r="N13" i="1"/>
  <c r="O13" i="1"/>
  <c r="P13" i="1"/>
  <c r="Q13" i="1"/>
  <c r="R13" i="1"/>
  <c r="S13" i="1"/>
  <c r="T13" i="1"/>
  <c r="U13" i="1"/>
  <c r="V13" i="1"/>
  <c r="W13" i="1"/>
  <c r="X13" i="1"/>
  <c r="Y13" i="1"/>
  <c r="Z13" i="1"/>
  <c r="AA13" i="1"/>
  <c r="AB13" i="1"/>
  <c r="C13" i="1"/>
  <c r="D26" i="1"/>
  <c r="E26" i="1"/>
  <c r="F26" i="1"/>
  <c r="G26" i="1"/>
  <c r="H26" i="1"/>
  <c r="I26" i="1"/>
  <c r="J26" i="1"/>
  <c r="K26" i="1"/>
  <c r="L26" i="1"/>
  <c r="M26" i="1"/>
  <c r="N26" i="1"/>
  <c r="O26" i="1"/>
  <c r="P26" i="1"/>
  <c r="Q26" i="1"/>
  <c r="R26" i="1"/>
  <c r="S26" i="1"/>
  <c r="T26" i="1"/>
  <c r="U26" i="1"/>
  <c r="V26" i="1"/>
  <c r="W26" i="1"/>
  <c r="X26" i="1"/>
  <c r="Y26" i="1"/>
  <c r="Z26" i="1"/>
  <c r="AA26" i="1"/>
  <c r="AB26" i="1"/>
  <c r="C26" i="1"/>
  <c r="D23" i="1"/>
  <c r="E23" i="1"/>
  <c r="F23" i="1"/>
  <c r="G23" i="1"/>
  <c r="H23" i="1"/>
  <c r="I23" i="1"/>
  <c r="J23" i="1"/>
  <c r="K23" i="1"/>
  <c r="L23" i="1"/>
  <c r="M23" i="1"/>
  <c r="N23" i="1"/>
  <c r="O23" i="1"/>
  <c r="P23" i="1"/>
  <c r="Q23" i="1"/>
  <c r="R23" i="1"/>
  <c r="S23" i="1"/>
  <c r="T23" i="1"/>
  <c r="U23" i="1"/>
  <c r="V23" i="1"/>
  <c r="W23" i="1"/>
  <c r="X23" i="1"/>
  <c r="Y23" i="1"/>
  <c r="Z23" i="1"/>
  <c r="AA23" i="1"/>
  <c r="AB23" i="1"/>
  <c r="C51" i="1"/>
  <c r="D51" i="1"/>
  <c r="E51" i="1"/>
  <c r="F51" i="1"/>
  <c r="G51" i="1"/>
  <c r="H51" i="1"/>
  <c r="I51" i="1"/>
  <c r="J51" i="1"/>
  <c r="K51" i="1"/>
  <c r="L51" i="1"/>
  <c r="M51" i="1"/>
  <c r="N51" i="1"/>
  <c r="O51" i="1"/>
  <c r="P51" i="1"/>
  <c r="Q51" i="1"/>
  <c r="R51" i="1"/>
  <c r="S51" i="1"/>
  <c r="T51" i="1"/>
  <c r="U51" i="1"/>
  <c r="V51" i="1"/>
  <c r="W51" i="1"/>
  <c r="X51" i="1"/>
  <c r="Y51" i="1"/>
  <c r="Z51" i="1"/>
  <c r="AA51" i="1"/>
  <c r="AB51" i="1"/>
  <c r="C38" i="1"/>
  <c r="D38" i="1"/>
  <c r="E38" i="1"/>
  <c r="F38" i="1"/>
  <c r="G38" i="1"/>
  <c r="H38" i="1"/>
  <c r="I38" i="1"/>
  <c r="J38" i="1"/>
  <c r="K38" i="1"/>
  <c r="L38" i="1"/>
  <c r="M38" i="1"/>
  <c r="N38" i="1"/>
  <c r="O38" i="1"/>
  <c r="P38" i="1"/>
  <c r="Q38" i="1"/>
  <c r="R38" i="1"/>
  <c r="S38" i="1"/>
  <c r="T38" i="1"/>
  <c r="U38" i="1"/>
  <c r="V38" i="1"/>
  <c r="W38" i="1"/>
  <c r="X38" i="1"/>
  <c r="Y38" i="1"/>
  <c r="Z38" i="1"/>
  <c r="AA38" i="1"/>
  <c r="AB38" i="1"/>
  <c r="C12" i="1"/>
  <c r="D12" i="1"/>
  <c r="E12" i="1"/>
  <c r="F12" i="1"/>
  <c r="G12" i="1"/>
  <c r="H12" i="1"/>
  <c r="I12" i="1"/>
  <c r="J12" i="1"/>
  <c r="K12" i="1"/>
  <c r="L12" i="1"/>
  <c r="M12" i="1"/>
  <c r="N12" i="1"/>
  <c r="O12" i="1"/>
  <c r="P12" i="1"/>
  <c r="Q12" i="1"/>
  <c r="R12" i="1"/>
  <c r="S12" i="1"/>
  <c r="T12" i="1"/>
  <c r="U12" i="1"/>
  <c r="V12" i="1"/>
  <c r="W12" i="1"/>
  <c r="X12" i="1"/>
  <c r="Y12" i="1"/>
  <c r="Z12" i="1"/>
  <c r="AA12" i="1"/>
  <c r="AB12" i="1"/>
  <c r="D25" i="1"/>
  <c r="E25" i="1"/>
  <c r="F25" i="1"/>
  <c r="G25" i="1"/>
  <c r="H25" i="1"/>
  <c r="I25" i="1"/>
  <c r="J25" i="1"/>
  <c r="K25" i="1"/>
  <c r="L25" i="1"/>
  <c r="M25" i="1"/>
  <c r="N25" i="1"/>
  <c r="O25" i="1"/>
  <c r="P25" i="1"/>
  <c r="Q25" i="1"/>
  <c r="R25" i="1"/>
  <c r="S25" i="1"/>
  <c r="T25" i="1"/>
  <c r="U25" i="1"/>
  <c r="V25" i="1"/>
  <c r="W25" i="1"/>
  <c r="X25" i="1"/>
  <c r="Y25" i="1"/>
  <c r="Z25" i="1"/>
  <c r="AA25" i="1"/>
  <c r="AB25" i="1"/>
  <c r="C25" i="1"/>
  <c r="AB45" i="1"/>
  <c r="AA45" i="1"/>
  <c r="Z45" i="1"/>
  <c r="Y45" i="1"/>
  <c r="X45" i="1"/>
  <c r="W45" i="1"/>
  <c r="V45" i="1"/>
  <c r="U45" i="1"/>
  <c r="T45" i="1"/>
  <c r="S45" i="1"/>
  <c r="R45" i="1"/>
  <c r="Q45" i="1"/>
  <c r="P45" i="1"/>
  <c r="O45" i="1"/>
  <c r="N45" i="1"/>
  <c r="M45" i="1"/>
  <c r="L45" i="1"/>
  <c r="K45" i="1"/>
  <c r="J45" i="1"/>
  <c r="I45" i="1"/>
  <c r="H45" i="1"/>
  <c r="G45" i="1"/>
  <c r="F45" i="1"/>
  <c r="E45" i="1"/>
  <c r="D45" i="1"/>
  <c r="C45" i="1"/>
  <c r="AB32" i="1"/>
  <c r="AA32" i="1"/>
  <c r="Z32" i="1"/>
  <c r="Y32" i="1"/>
  <c r="X32" i="1"/>
  <c r="W32" i="1"/>
  <c r="V32" i="1"/>
  <c r="U32" i="1"/>
  <c r="T32" i="1"/>
  <c r="S32" i="1"/>
  <c r="R32" i="1"/>
  <c r="Q32" i="1"/>
  <c r="P32" i="1"/>
  <c r="O32" i="1"/>
  <c r="N32" i="1"/>
  <c r="M32" i="1"/>
  <c r="L32" i="1"/>
  <c r="K32" i="1"/>
  <c r="J32" i="1"/>
  <c r="I32" i="1"/>
  <c r="H32" i="1"/>
  <c r="G32" i="1"/>
  <c r="F32" i="1"/>
  <c r="E32" i="1"/>
  <c r="D32" i="1"/>
  <c r="C32" i="1"/>
  <c r="AB19" i="1"/>
  <c r="AA19" i="1"/>
  <c r="Z19" i="1"/>
  <c r="Y19" i="1"/>
  <c r="X19" i="1"/>
  <c r="W19" i="1"/>
  <c r="V19" i="1"/>
  <c r="U19" i="1"/>
  <c r="T19" i="1"/>
  <c r="S19" i="1"/>
  <c r="R19" i="1"/>
  <c r="Q19" i="1"/>
  <c r="P19" i="1"/>
  <c r="O19" i="1"/>
  <c r="N19" i="1"/>
  <c r="M19" i="1"/>
  <c r="L19" i="1"/>
  <c r="K19" i="1"/>
  <c r="J19" i="1"/>
  <c r="I19" i="1"/>
  <c r="H19" i="1"/>
  <c r="G19" i="1"/>
  <c r="F19" i="1"/>
  <c r="E19" i="1"/>
  <c r="D19" i="1"/>
  <c r="C19" i="1"/>
  <c r="D6" i="1"/>
  <c r="E6" i="1"/>
  <c r="F6" i="1"/>
  <c r="G6" i="1"/>
  <c r="H6" i="1"/>
  <c r="I6" i="1"/>
  <c r="J6" i="1"/>
  <c r="K6" i="1"/>
  <c r="L6" i="1"/>
  <c r="M6" i="1"/>
  <c r="N6" i="1"/>
  <c r="O6" i="1"/>
  <c r="P6" i="1"/>
  <c r="Q6" i="1"/>
  <c r="R6" i="1"/>
  <c r="S6" i="1"/>
  <c r="T6" i="1"/>
  <c r="U6" i="1"/>
  <c r="V6" i="1"/>
  <c r="W6" i="1"/>
  <c r="X6" i="1"/>
  <c r="Y6" i="1"/>
  <c r="Z6" i="1"/>
  <c r="AA6" i="1"/>
  <c r="AB6" i="1"/>
  <c r="C6" i="1"/>
</calcChain>
</file>

<file path=xl/sharedStrings.xml><?xml version="1.0" encoding="utf-8"?>
<sst xmlns="http://schemas.openxmlformats.org/spreadsheetml/2006/main" count="366" uniqueCount="76">
  <si>
    <t>Modes</t>
  </si>
  <si>
    <t>Events trained</t>
  </si>
  <si>
    <t>Dissmilarity rate</t>
  </si>
  <si>
    <t>Threshold .9</t>
  </si>
  <si>
    <t>EID 1</t>
  </si>
  <si>
    <t>EID 2</t>
  </si>
  <si>
    <t>EID 3</t>
  </si>
  <si>
    <t>EID 4</t>
  </si>
  <si>
    <t>EID 5</t>
  </si>
  <si>
    <t>EID 6</t>
  </si>
  <si>
    <t>EID 7</t>
  </si>
  <si>
    <t>EID 8</t>
  </si>
  <si>
    <t>EID 9</t>
  </si>
  <si>
    <t>EID 10</t>
  </si>
  <si>
    <t>EID 11</t>
  </si>
  <si>
    <t>EID 12</t>
  </si>
  <si>
    <t>EID 13</t>
  </si>
  <si>
    <t>EID 14</t>
  </si>
  <si>
    <t>EID 15</t>
  </si>
  <si>
    <t>EID 16</t>
  </si>
  <si>
    <t>EID 17</t>
  </si>
  <si>
    <t>EID 18</t>
  </si>
  <si>
    <t>EID 19</t>
  </si>
  <si>
    <t>EID 20</t>
  </si>
  <si>
    <t>EID 21</t>
  </si>
  <si>
    <t>EID 22</t>
  </si>
  <si>
    <t>EID 23</t>
  </si>
  <si>
    <t>EID 24</t>
  </si>
  <si>
    <t>EID 25</t>
  </si>
  <si>
    <t>EID 26</t>
  </si>
  <si>
    <t>Sensitivity</t>
  </si>
  <si>
    <t>Threshold .8</t>
  </si>
  <si>
    <t>Threshold .85</t>
  </si>
  <si>
    <t>Threshold .95</t>
  </si>
  <si>
    <t>Specificity</t>
  </si>
  <si>
    <t>Notes</t>
  </si>
  <si>
    <t>True positives</t>
  </si>
  <si>
    <t>false negatives</t>
  </si>
  <si>
    <t>false positives</t>
  </si>
  <si>
    <t>True negatives</t>
  </si>
  <si>
    <t>Total predictions</t>
  </si>
  <si>
    <t>9/16 with 63 false positives</t>
  </si>
  <si>
    <t>9/16 with 85 false positives</t>
  </si>
  <si>
    <t>8/16 with 57 false positives</t>
  </si>
  <si>
    <t>12/16 with 33 false positives</t>
  </si>
  <si>
    <t>12/16 with 32 false positives</t>
  </si>
  <si>
    <t>9/16 with 60 false positives</t>
  </si>
  <si>
    <t>12/16 with 26 false positives</t>
  </si>
  <si>
    <t>9/16 with 31 false positives</t>
  </si>
  <si>
    <t xml:space="preserve">Event 1 (Process creation):  Provides information about a newly created process. It provides context of the process execution.  </t>
  </si>
  <si>
    <t>Event 2 (Process change of file creation time): Provides information about a process change to a file creation time. Useful to detect file changes to mimic the OS installation time.</t>
  </si>
  <si>
    <t>Event 3 (Network Connection): Logs TCP/UDP connections to the machine. Each connection is linked to a processes ID. It provides the source, and destination IP addresses, port numbers, and IPV6 status.</t>
  </si>
  <si>
    <t>Event 4 (Sysmon service state change): Reports the state of a Sysmon service (started or stopped).</t>
  </si>
  <si>
    <t>Event 5 (Process terminated): Provides information when a process is terminated. Its Process ID, Process GUID, and time.</t>
  </si>
  <si>
    <t>Event 6 (Driver loaded): Provides information of any driver being loaded to the system. It uses asynchronous signatures to verify them.</t>
  </si>
  <si>
    <t>Event 7 (Image loaded): Provides information when a specific module is loaded to a specific process. It provides the module’s name, hashes, and asynchronous signature. It’s sensible to large volumes of image load events.</t>
  </si>
  <si>
    <t>Event 8 (Create remote thread): Detects when a process create another process. Useful to detect malware code injections in other processes. It provides information about the source and destination process. It also gives information about the code that will be run in the new thread.</t>
  </si>
  <si>
    <t>Event 9 (Raw Access read): Detects when a process reads using the \\.\ denotation. Useful to detect malware that tries to filter locked files, and avoid access auditing tools.</t>
  </si>
  <si>
    <t xml:space="preserve">Event 10 (Process Access): Reports when a process opens another process, often followed by information queries or I/O operations on the target process’s memory space. Useful to detect hacking tools that access memory of process in order to steal credentials. </t>
  </si>
  <si>
    <t>Event 11 (File creation): Reports when a file is logged or overwritten. Useful to monitor auto start locations and temporary download folders where malware can enter at the beginning of an infection.</t>
  </si>
  <si>
    <t>Event ID 12 (RegistryEvent (Object create and delete)): Registry key and value create and delete operations map to this event type, which can be useful for monitoring for changes to Registry autostart locations, or specific malware registry modifications.</t>
  </si>
  <si>
    <t>Event ID 13 (RegistryEvent (Value Set)): This Registry event type identifies Registry value modifications. The event records the value written for Registry values of type DWORD and QWORD.</t>
  </si>
  <si>
    <t>Event ID 14 (RegistryEvent (Key and Value Rename)): Registry key and value rename operations map to this event type, recording the new name of the key or value that was renamed.</t>
  </si>
  <si>
    <t>Event ID 15 (FileCreateStreamHash): This event logs when a named file stream is created, and it generates events that log the hash of the contents of the file to which the stream is assigned (the unnamed stream), as well as the contents of the named stream.</t>
  </si>
  <si>
    <t>Event ID 16 (ServiceConfigurationChange): This event logs changes in the Sysmon configuration - for example when the filtering rules are updated.</t>
  </si>
  <si>
    <t>Event ID 17 (PipeEvent (Pipe Created)): This event generates when a named pipe is created. Malware often uses named pipes for interprocess communication.</t>
  </si>
  <si>
    <t>Event ID 18 (PipeEvent (Pipe Connected)): This event logs when a named pipe connection is made between a client and a server.</t>
  </si>
  <si>
    <t>Event ID 19 (WmiEvent (WmiEventFilter activity detected)): When a WMI event filter is registered, which is a method used by malware to execute, this event logs the WMI namespace, filter name and filter expression.</t>
  </si>
  <si>
    <t>Event ID 20 (WmiEvent (WmiEventConsumer activity detected)): This event logs the registration of WMI consumers, recording the consumer name, log, and destination.</t>
  </si>
  <si>
    <t>Event ID 21 (WmiEvent (WmiEventConsumerToFilter activity detected)): When a consumer binds to a filter, this event logs the consumer name and filter path.</t>
  </si>
  <si>
    <t>Event ID 22 (DNSEvent (DNS query)): This event is generated when a process executes a DNS query, whether the result is successful or fails, cached or not.</t>
  </si>
  <si>
    <t>Event ID 23 (FileDelete (File Delete archived)): A file was deleted. Additionally to logging the event, the deleted file is also saved in the ArchiveDirectory (which is C:\Sysmon by default). Under normal operating conditions this directory might grow to an unreasonable size.</t>
  </si>
  <si>
    <t>Event ID 24 (ClipboardChange (New content in the clipboard)): This event is generated when the system clipboard contents change.</t>
  </si>
  <si>
    <t>Event ID 25 (ProcessTampering (Process image change)): This event is generated when process hiding techniques such as "hollow" or "herpaderp" are being detected.</t>
  </si>
  <si>
    <t>Event ID 26 (FileDeleteDetected (File Delete logged)): A file was deleted.</t>
  </si>
  <si>
    <t>Event ID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</si>
</sst>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
  </numFmts>
  <fonts count="3" x14ac:knownFonts="1">
    <font>
      <sz val="11"/>
      <color theme="1"/>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9" fontId="0" fillId="0" borderId="0" xfId="1" applyFont="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164" fontId="0" fillId="0" borderId="0" xfId="1" applyNumberFormat="1" applyFont="1" applyBorder="1"/>
    <xf numFmtId="164" fontId="0" fillId="0" borderId="5" xfId="1" applyNumberFormat="1" applyFont="1" applyBorder="1"/>
    <xf numFmtId="0" fontId="0" fillId="0" borderId="6" xfId="0" applyFill="1" applyBorder="1"/>
    <xf numFmtId="0" fontId="0" fillId="0" borderId="0" xfId="0" applyFill="1" applyBorder="1"/>
    <xf numFmtId="1" fontId="0" fillId="0" borderId="0" xfId="0" applyNumberFormat="1" applyFill="1" applyBorder="1"/>
    <xf numFmtId="1" fontId="0" fillId="0" borderId="5" xfId="0" applyNumberFormat="1" applyFill="1" applyBorder="1"/>
    <xf numFmtId="0" fontId="0" fillId="0" borderId="0" xfId="0" applyNumberFormat="1" applyBorder="1"/>
    <xf numFmtId="1" fontId="0" fillId="0" borderId="0" xfId="1" applyNumberFormat="1" applyFont="1" applyBorder="1"/>
    <xf numFmtId="1" fontId="0" fillId="0" borderId="5" xfId="1" applyNumberFormat="1" applyFont="1" applyBorder="1"/>
    <xf numFmtId="165" fontId="0" fillId="0" borderId="0" xfId="0" applyNumberFormat="1" applyBorder="1"/>
    <xf numFmtId="1" fontId="0" fillId="4" borderId="0" xfId="0" applyNumberFormat="1" applyFill="1" applyBorder="1"/>
    <xf numFmtId="1" fontId="0" fillId="3" borderId="0" xfId="0" applyNumberFormat="1" applyFill="1" applyBorder="1"/>
    <xf numFmtId="0" fontId="0" fillId="3" borderId="0" xfId="0" applyFill="1" applyBorder="1"/>
    <xf numFmtId="0" fontId="0" fillId="0" borderId="0" xfId="0" applyFill="1"/>
    <xf numFmtId="1" fontId="0" fillId="3" borderId="5" xfId="0" applyNumberFormat="1" applyFill="1" applyBorder="1"/>
    <xf numFmtId="0" fontId="0" fillId="3" borderId="0" xfId="0" applyFill="1"/>
    <xf numFmtId="0" fontId="0" fillId="0" borderId="7" xfId="0" applyBorder="1" applyAlignment="1">
      <alignment horizontal="left"/>
    </xf>
    <xf numFmtId="0" fontId="0" fillId="0" borderId="8" xfId="0" applyBorder="1" applyAlignment="1">
      <alignment horizontal="left"/>
    </xf>
    <xf numFmtId="49" fontId="0" fillId="0" borderId="2" xfId="0" applyNumberFormat="1" applyBorder="1" applyAlignment="1">
      <alignment wrapText="1"/>
    </xf>
    <xf numFmtId="49" fontId="0" fillId="0" borderId="3" xfId="0" applyNumberFormat="1" applyBorder="1" applyAlignment="1">
      <alignment wrapText="1"/>
    </xf>
    <xf numFmtId="0" fontId="0" fillId="0" borderId="1" xfId="0" applyFill="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87A73-9098-4FF2-BC00-73D558C2D577}">
  <dimension ref="B1:AD56"/>
  <sheetViews>
    <sheetView tabSelected="1" zoomScaleNormal="100" workbookViewId="0">
      <selection activeCell="G9" sqref="G9"/>
    </sheetView>
  </sheetViews>
  <sheetFormatPr defaultColWidth="11.42578125" defaultRowHeight="15" x14ac:dyDescent="0.25"/>
  <cols>
    <col min="1" max="1" width="0.7109375" customWidth="1"/>
    <col min="2" max="2" width="16" bestFit="1" customWidth="1"/>
    <col min="3" max="7" width="9.140625" bestFit="1" customWidth="1"/>
    <col min="8" max="8" width="10.140625" bestFit="1" customWidth="1"/>
    <col min="9" max="15" width="9.140625" bestFit="1" customWidth="1"/>
    <col min="16" max="16" width="10.140625" bestFit="1" customWidth="1"/>
    <col min="17" max="17" width="9.140625" bestFit="1" customWidth="1"/>
    <col min="18" max="18" width="10.140625" bestFit="1" customWidth="1"/>
    <col min="19" max="26" width="9.140625" bestFit="1" customWidth="1"/>
    <col min="27" max="27" width="10.140625" bestFit="1" customWidth="1"/>
    <col min="28" max="28" width="9.140625" bestFit="1" customWidth="1"/>
  </cols>
  <sheetData>
    <row r="1" spans="2:28" ht="3.75" customHeight="1" thickBot="1" x14ac:dyDescent="0.3"/>
    <row r="2" spans="2:28" ht="78.75" customHeight="1" thickBot="1" x14ac:dyDescent="0.3">
      <c r="B2" s="28" t="s">
        <v>75</v>
      </c>
      <c r="C2" s="26" t="s">
        <v>49</v>
      </c>
      <c r="D2" s="26" t="s">
        <v>50</v>
      </c>
      <c r="E2" s="26" t="s">
        <v>51</v>
      </c>
      <c r="F2" s="26" t="s">
        <v>52</v>
      </c>
      <c r="G2" s="26" t="s">
        <v>53</v>
      </c>
      <c r="H2" s="26" t="s">
        <v>54</v>
      </c>
      <c r="I2" s="26" t="s">
        <v>55</v>
      </c>
      <c r="J2" s="26" t="s">
        <v>56</v>
      </c>
      <c r="K2" s="26" t="s">
        <v>57</v>
      </c>
      <c r="L2" s="26" t="s">
        <v>58</v>
      </c>
      <c r="M2" s="26" t="s">
        <v>59</v>
      </c>
      <c r="N2" s="26" t="s">
        <v>60</v>
      </c>
      <c r="O2" s="26" t="s">
        <v>61</v>
      </c>
      <c r="P2" s="26" t="s">
        <v>62</v>
      </c>
      <c r="Q2" s="26" t="s">
        <v>63</v>
      </c>
      <c r="R2" s="26" t="s">
        <v>64</v>
      </c>
      <c r="S2" s="26" t="s">
        <v>65</v>
      </c>
      <c r="T2" s="26" t="s">
        <v>66</v>
      </c>
      <c r="U2" s="26" t="s">
        <v>67</v>
      </c>
      <c r="V2" s="26" t="s">
        <v>68</v>
      </c>
      <c r="W2" s="26" t="s">
        <v>69</v>
      </c>
      <c r="X2" s="26" t="s">
        <v>70</v>
      </c>
      <c r="Y2" s="26" t="s">
        <v>71</v>
      </c>
      <c r="Z2" s="26" t="s">
        <v>72</v>
      </c>
      <c r="AA2" s="26" t="s">
        <v>73</v>
      </c>
      <c r="AB2" s="27" t="s">
        <v>74</v>
      </c>
    </row>
    <row r="3" spans="2:28" x14ac:dyDescent="0.25">
      <c r="B3" s="2" t="s">
        <v>31</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4" t="s">
        <v>29</v>
      </c>
    </row>
    <row r="4" spans="2:28" x14ac:dyDescent="0.25">
      <c r="B4" s="5" t="s">
        <v>0</v>
      </c>
      <c r="C4" s="6">
        <v>31</v>
      </c>
      <c r="D4" s="6">
        <v>173</v>
      </c>
      <c r="E4" s="6">
        <v>10</v>
      </c>
      <c r="F4" s="11">
        <v>0</v>
      </c>
      <c r="G4" s="11">
        <v>0</v>
      </c>
      <c r="H4" s="11">
        <v>4</v>
      </c>
      <c r="I4" s="11">
        <v>715</v>
      </c>
      <c r="J4" s="11">
        <v>13</v>
      </c>
      <c r="K4" s="11">
        <v>0</v>
      </c>
      <c r="L4" s="11">
        <v>652</v>
      </c>
      <c r="M4" s="11">
        <v>1038</v>
      </c>
      <c r="N4" s="11">
        <v>30</v>
      </c>
      <c r="O4" s="11">
        <v>10</v>
      </c>
      <c r="P4" s="11">
        <v>3</v>
      </c>
      <c r="Q4" s="11">
        <v>16</v>
      </c>
      <c r="R4" s="11">
        <v>2</v>
      </c>
      <c r="S4" s="11">
        <v>316</v>
      </c>
      <c r="T4" s="11">
        <v>365</v>
      </c>
      <c r="U4" s="11">
        <v>0</v>
      </c>
      <c r="V4" s="11">
        <v>0</v>
      </c>
      <c r="W4" s="11">
        <v>0</v>
      </c>
      <c r="X4" s="11">
        <v>18</v>
      </c>
      <c r="Y4" s="11">
        <v>0</v>
      </c>
      <c r="Z4" s="11">
        <v>0</v>
      </c>
      <c r="AA4" s="11">
        <v>10</v>
      </c>
      <c r="AB4" s="7">
        <v>28</v>
      </c>
    </row>
    <row r="5" spans="2:28" x14ac:dyDescent="0.25">
      <c r="B5" s="5" t="s">
        <v>1</v>
      </c>
      <c r="C5" s="6">
        <v>94132</v>
      </c>
      <c r="D5" s="6">
        <v>182722</v>
      </c>
      <c r="E5" s="6">
        <v>957937</v>
      </c>
      <c r="F5" s="6">
        <v>28</v>
      </c>
      <c r="G5" s="6">
        <v>0</v>
      </c>
      <c r="H5" s="6">
        <v>23</v>
      </c>
      <c r="I5" s="6">
        <v>18921645</v>
      </c>
      <c r="J5" s="6">
        <v>503</v>
      </c>
      <c r="K5" s="6">
        <v>0</v>
      </c>
      <c r="L5" s="6">
        <v>21627577</v>
      </c>
      <c r="M5" s="6">
        <v>1382731</v>
      </c>
      <c r="N5" s="6">
        <v>23164357</v>
      </c>
      <c r="O5" s="6">
        <v>7926310</v>
      </c>
      <c r="P5" s="6">
        <v>12</v>
      </c>
      <c r="Q5" s="6">
        <v>4142</v>
      </c>
      <c r="R5" s="6">
        <v>14</v>
      </c>
      <c r="S5" s="6">
        <v>133271</v>
      </c>
      <c r="T5" s="6">
        <v>222655</v>
      </c>
      <c r="U5" s="6">
        <v>0</v>
      </c>
      <c r="V5" s="6">
        <v>0</v>
      </c>
      <c r="W5" s="6">
        <v>0</v>
      </c>
      <c r="X5" s="6">
        <v>52061</v>
      </c>
      <c r="Y5" s="6">
        <v>0</v>
      </c>
      <c r="Z5" s="6">
        <v>0</v>
      </c>
      <c r="AA5" s="6">
        <v>94</v>
      </c>
      <c r="AB5" s="7">
        <v>1114870</v>
      </c>
    </row>
    <row r="6" spans="2:28" x14ac:dyDescent="0.25">
      <c r="B6" s="5" t="s">
        <v>2</v>
      </c>
      <c r="C6" s="8">
        <f>IF((C5&lt;&gt;0),C4/C5,0)</f>
        <v>3.2932477797135935E-4</v>
      </c>
      <c r="D6" s="8">
        <f t="shared" ref="D6:AB6" si="0">IF((D5&lt;&gt;0),D4/D5,0)</f>
        <v>9.4679348956338042E-4</v>
      </c>
      <c r="E6" s="8">
        <f t="shared" si="0"/>
        <v>1.0439099857297505E-5</v>
      </c>
      <c r="F6" s="8">
        <f t="shared" si="0"/>
        <v>0</v>
      </c>
      <c r="G6" s="8">
        <f t="shared" si="0"/>
        <v>0</v>
      </c>
      <c r="H6" s="8">
        <f t="shared" si="0"/>
        <v>0.17391304347826086</v>
      </c>
      <c r="I6" s="8">
        <f t="shared" si="0"/>
        <v>3.7787412246662489E-5</v>
      </c>
      <c r="J6" s="8">
        <f t="shared" si="0"/>
        <v>2.584493041749503E-2</v>
      </c>
      <c r="K6" s="8">
        <f t="shared" si="0"/>
        <v>0</v>
      </c>
      <c r="L6" s="8">
        <f t="shared" si="0"/>
        <v>3.0146696506964235E-5</v>
      </c>
      <c r="M6" s="8">
        <f t="shared" si="0"/>
        <v>7.5068831175405769E-4</v>
      </c>
      <c r="N6" s="8">
        <f t="shared" si="0"/>
        <v>1.2950931467685463E-6</v>
      </c>
      <c r="O6" s="8">
        <f t="shared" si="0"/>
        <v>1.2616211074257757E-6</v>
      </c>
      <c r="P6" s="8">
        <f t="shared" si="0"/>
        <v>0.25</v>
      </c>
      <c r="Q6" s="8">
        <f t="shared" si="0"/>
        <v>3.8628681796233702E-3</v>
      </c>
      <c r="R6" s="8">
        <f t="shared" si="0"/>
        <v>0.14285714285714285</v>
      </c>
      <c r="S6" s="8">
        <f t="shared" si="0"/>
        <v>2.3711084932205805E-3</v>
      </c>
      <c r="T6" s="8">
        <f t="shared" si="0"/>
        <v>1.6393074487435718E-3</v>
      </c>
      <c r="U6" s="8">
        <f t="shared" si="0"/>
        <v>0</v>
      </c>
      <c r="V6" s="8">
        <f t="shared" si="0"/>
        <v>0</v>
      </c>
      <c r="W6" s="8">
        <f t="shared" si="0"/>
        <v>0</v>
      </c>
      <c r="X6" s="8">
        <f t="shared" si="0"/>
        <v>3.4574825685253837E-4</v>
      </c>
      <c r="Y6" s="8">
        <f t="shared" si="0"/>
        <v>0</v>
      </c>
      <c r="Z6" s="8">
        <f t="shared" si="0"/>
        <v>0</v>
      </c>
      <c r="AA6" s="8">
        <f t="shared" si="0"/>
        <v>0.10638297872340426</v>
      </c>
      <c r="AB6" s="9">
        <f t="shared" si="0"/>
        <v>2.5115035833774342E-5</v>
      </c>
    </row>
    <row r="7" spans="2:28" x14ac:dyDescent="0.25">
      <c r="B7" s="5" t="s">
        <v>40</v>
      </c>
      <c r="C7" s="15">
        <v>48</v>
      </c>
      <c r="D7" s="15">
        <v>23</v>
      </c>
      <c r="E7" s="15">
        <v>152</v>
      </c>
      <c r="F7" s="15">
        <v>4</v>
      </c>
      <c r="G7" s="15">
        <v>0</v>
      </c>
      <c r="H7" s="15">
        <v>0</v>
      </c>
      <c r="I7" s="15">
        <v>3543</v>
      </c>
      <c r="J7" s="15">
        <v>1</v>
      </c>
      <c r="K7" s="15">
        <v>0</v>
      </c>
      <c r="L7" s="15">
        <v>16438</v>
      </c>
      <c r="M7" s="15">
        <v>356</v>
      </c>
      <c r="N7" s="15">
        <v>3060</v>
      </c>
      <c r="O7" s="15">
        <v>695</v>
      </c>
      <c r="P7" s="15">
        <v>0</v>
      </c>
      <c r="Q7" s="15">
        <v>2</v>
      </c>
      <c r="R7" s="15">
        <v>2</v>
      </c>
      <c r="S7" s="15">
        <v>11</v>
      </c>
      <c r="T7" s="15">
        <v>12</v>
      </c>
      <c r="U7" s="15">
        <v>0</v>
      </c>
      <c r="V7" s="15">
        <v>0</v>
      </c>
      <c r="W7" s="15">
        <v>0</v>
      </c>
      <c r="X7" s="15">
        <v>113</v>
      </c>
      <c r="Y7" s="15">
        <v>0</v>
      </c>
      <c r="Z7" s="15">
        <v>0</v>
      </c>
      <c r="AA7" s="15">
        <v>2</v>
      </c>
      <c r="AB7" s="16">
        <v>212</v>
      </c>
    </row>
    <row r="8" spans="2:28" x14ac:dyDescent="0.25">
      <c r="B8" s="5" t="s">
        <v>36</v>
      </c>
      <c r="C8">
        <v>0</v>
      </c>
      <c r="D8" s="19">
        <v>1</v>
      </c>
      <c r="E8" s="12">
        <v>0</v>
      </c>
      <c r="F8">
        <v>0</v>
      </c>
      <c r="G8" s="12"/>
      <c r="H8" s="12"/>
      <c r="I8" s="19">
        <v>1</v>
      </c>
      <c r="J8" s="19">
        <v>1</v>
      </c>
      <c r="K8" s="12">
        <v>0</v>
      </c>
      <c r="L8" s="19">
        <v>1</v>
      </c>
      <c r="M8" s="19">
        <v>1</v>
      </c>
      <c r="N8" s="12">
        <v>0</v>
      </c>
      <c r="O8" s="19">
        <v>1</v>
      </c>
      <c r="P8" s="12"/>
      <c r="Q8" s="19">
        <v>1</v>
      </c>
      <c r="R8" s="19">
        <v>1</v>
      </c>
      <c r="S8" s="19">
        <v>1</v>
      </c>
      <c r="T8" s="19">
        <v>1</v>
      </c>
      <c r="U8" s="12"/>
      <c r="V8" s="12"/>
      <c r="W8" s="12"/>
      <c r="X8" s="12">
        <v>0</v>
      </c>
      <c r="Y8" s="12"/>
      <c r="Z8" s="12"/>
      <c r="AA8" s="12">
        <v>0</v>
      </c>
      <c r="AB8" s="13">
        <v>0</v>
      </c>
    </row>
    <row r="9" spans="2:28" x14ac:dyDescent="0.25">
      <c r="B9" s="5" t="s">
        <v>38</v>
      </c>
      <c r="C9">
        <v>2</v>
      </c>
      <c r="D9" s="12">
        <v>4</v>
      </c>
      <c r="E9" s="12">
        <v>1</v>
      </c>
      <c r="F9">
        <v>1</v>
      </c>
      <c r="G9" s="12"/>
      <c r="H9" s="12"/>
      <c r="I9" s="12">
        <v>12</v>
      </c>
      <c r="J9" s="12">
        <v>0</v>
      </c>
      <c r="K9" s="12">
        <v>0</v>
      </c>
      <c r="L9" s="12">
        <v>17</v>
      </c>
      <c r="M9" s="12">
        <v>13</v>
      </c>
      <c r="N9" s="12">
        <v>3</v>
      </c>
      <c r="O9" s="12">
        <v>0</v>
      </c>
      <c r="P9" s="12"/>
      <c r="Q9" s="12">
        <v>0</v>
      </c>
      <c r="R9" s="12"/>
      <c r="S9" s="12">
        <v>2</v>
      </c>
      <c r="T9" s="12">
        <v>2</v>
      </c>
      <c r="U9" s="12"/>
      <c r="V9" s="12"/>
      <c r="W9" s="12"/>
      <c r="X9" s="12">
        <v>2</v>
      </c>
      <c r="Y9" s="12"/>
      <c r="Z9" s="12"/>
      <c r="AA9" s="12">
        <v>2</v>
      </c>
      <c r="AB9" s="13">
        <v>2</v>
      </c>
    </row>
    <row r="10" spans="2:28" x14ac:dyDescent="0.25">
      <c r="B10" s="5" t="s">
        <v>39</v>
      </c>
      <c r="C10" s="12">
        <f>C7-C9</f>
        <v>46</v>
      </c>
      <c r="D10" s="12">
        <f t="shared" ref="D10:AB10" si="1">D7-D9</f>
        <v>19</v>
      </c>
      <c r="E10" s="12">
        <f t="shared" si="1"/>
        <v>151</v>
      </c>
      <c r="F10" s="12">
        <f t="shared" si="1"/>
        <v>3</v>
      </c>
      <c r="G10" s="12">
        <f t="shared" si="1"/>
        <v>0</v>
      </c>
      <c r="H10" s="12">
        <f t="shared" si="1"/>
        <v>0</v>
      </c>
      <c r="I10" s="12">
        <f t="shared" si="1"/>
        <v>3531</v>
      </c>
      <c r="J10" s="12">
        <f t="shared" si="1"/>
        <v>1</v>
      </c>
      <c r="K10" s="12">
        <f t="shared" si="1"/>
        <v>0</v>
      </c>
      <c r="L10" s="12">
        <f t="shared" si="1"/>
        <v>16421</v>
      </c>
      <c r="M10" s="12">
        <f t="shared" si="1"/>
        <v>343</v>
      </c>
      <c r="N10" s="12">
        <f t="shared" si="1"/>
        <v>3057</v>
      </c>
      <c r="O10" s="12">
        <f t="shared" si="1"/>
        <v>695</v>
      </c>
      <c r="P10" s="12">
        <f t="shared" si="1"/>
        <v>0</v>
      </c>
      <c r="Q10" s="12">
        <f t="shared" si="1"/>
        <v>2</v>
      </c>
      <c r="R10" s="12">
        <f t="shared" si="1"/>
        <v>2</v>
      </c>
      <c r="S10" s="12">
        <f t="shared" si="1"/>
        <v>9</v>
      </c>
      <c r="T10" s="12">
        <f t="shared" si="1"/>
        <v>10</v>
      </c>
      <c r="U10" s="12">
        <f t="shared" si="1"/>
        <v>0</v>
      </c>
      <c r="V10" s="12">
        <f t="shared" si="1"/>
        <v>0</v>
      </c>
      <c r="W10" s="12">
        <f t="shared" si="1"/>
        <v>0</v>
      </c>
      <c r="X10" s="12">
        <f t="shared" si="1"/>
        <v>111</v>
      </c>
      <c r="Y10" s="12">
        <f t="shared" si="1"/>
        <v>0</v>
      </c>
      <c r="Z10" s="12">
        <f t="shared" si="1"/>
        <v>0</v>
      </c>
      <c r="AA10" s="12">
        <f t="shared" si="1"/>
        <v>0</v>
      </c>
      <c r="AB10" s="12">
        <f t="shared" si="1"/>
        <v>210</v>
      </c>
    </row>
    <row r="11" spans="2:28" x14ac:dyDescent="0.25">
      <c r="B11" s="5" t="s">
        <v>37</v>
      </c>
      <c r="C11" s="18">
        <f>IF(C8=1,0,1)</f>
        <v>1</v>
      </c>
      <c r="D11" s="12">
        <f t="shared" ref="D11:AB11" si="2">IF(D8=1,0,1)</f>
        <v>0</v>
      </c>
      <c r="E11" s="18">
        <f t="shared" si="2"/>
        <v>1</v>
      </c>
      <c r="F11" s="12">
        <v>0</v>
      </c>
      <c r="G11" s="12">
        <v>0</v>
      </c>
      <c r="H11" s="12">
        <v>0</v>
      </c>
      <c r="I11" s="12">
        <f t="shared" si="2"/>
        <v>0</v>
      </c>
      <c r="J11" s="12">
        <f t="shared" si="2"/>
        <v>0</v>
      </c>
      <c r="K11" s="12">
        <v>0</v>
      </c>
      <c r="L11" s="12">
        <f t="shared" si="2"/>
        <v>0</v>
      </c>
      <c r="M11" s="12">
        <f t="shared" si="2"/>
        <v>0</v>
      </c>
      <c r="N11" s="18">
        <f t="shared" si="2"/>
        <v>1</v>
      </c>
      <c r="O11" s="12">
        <f t="shared" si="2"/>
        <v>0</v>
      </c>
      <c r="P11" s="12">
        <v>0</v>
      </c>
      <c r="Q11" s="12">
        <f t="shared" si="2"/>
        <v>0</v>
      </c>
      <c r="R11" s="12">
        <f t="shared" si="2"/>
        <v>0</v>
      </c>
      <c r="S11" s="12">
        <f t="shared" si="2"/>
        <v>0</v>
      </c>
      <c r="T11" s="12">
        <f t="shared" si="2"/>
        <v>0</v>
      </c>
      <c r="U11" s="12">
        <v>0</v>
      </c>
      <c r="V11" s="12">
        <v>0</v>
      </c>
      <c r="W11" s="12">
        <v>0</v>
      </c>
      <c r="X11" s="18">
        <f t="shared" si="2"/>
        <v>1</v>
      </c>
      <c r="Y11" s="12">
        <v>0</v>
      </c>
      <c r="Z11" s="12">
        <v>0</v>
      </c>
      <c r="AA11" s="18">
        <f t="shared" si="2"/>
        <v>1</v>
      </c>
      <c r="AB11" s="18">
        <f t="shared" si="2"/>
        <v>1</v>
      </c>
    </row>
    <row r="12" spans="2:28" x14ac:dyDescent="0.25">
      <c r="B12" s="5" t="s">
        <v>30</v>
      </c>
      <c r="C12" s="6">
        <f t="shared" ref="C12:AB12" si="3">(C8/1)</f>
        <v>0</v>
      </c>
      <c r="D12" s="6">
        <f t="shared" si="3"/>
        <v>1</v>
      </c>
      <c r="E12" s="6">
        <f t="shared" si="3"/>
        <v>0</v>
      </c>
      <c r="F12" s="6">
        <f t="shared" si="3"/>
        <v>0</v>
      </c>
      <c r="G12" s="6">
        <f t="shared" si="3"/>
        <v>0</v>
      </c>
      <c r="H12" s="6">
        <f t="shared" si="3"/>
        <v>0</v>
      </c>
      <c r="I12" s="6">
        <f t="shared" si="3"/>
        <v>1</v>
      </c>
      <c r="J12" s="6">
        <f t="shared" si="3"/>
        <v>1</v>
      </c>
      <c r="K12" s="6">
        <f t="shared" si="3"/>
        <v>0</v>
      </c>
      <c r="L12" s="6">
        <f t="shared" si="3"/>
        <v>1</v>
      </c>
      <c r="M12" s="6">
        <f t="shared" si="3"/>
        <v>1</v>
      </c>
      <c r="N12" s="6">
        <f t="shared" si="3"/>
        <v>0</v>
      </c>
      <c r="O12" s="6">
        <f t="shared" si="3"/>
        <v>1</v>
      </c>
      <c r="P12" s="6">
        <f t="shared" si="3"/>
        <v>0</v>
      </c>
      <c r="Q12" s="6">
        <f t="shared" si="3"/>
        <v>1</v>
      </c>
      <c r="R12" s="6">
        <f t="shared" si="3"/>
        <v>1</v>
      </c>
      <c r="S12" s="6">
        <f t="shared" si="3"/>
        <v>1</v>
      </c>
      <c r="T12" s="6">
        <f t="shared" si="3"/>
        <v>1</v>
      </c>
      <c r="U12" s="6">
        <f t="shared" si="3"/>
        <v>0</v>
      </c>
      <c r="V12" s="6">
        <f t="shared" si="3"/>
        <v>0</v>
      </c>
      <c r="W12" s="6">
        <f t="shared" si="3"/>
        <v>0</v>
      </c>
      <c r="X12" s="6">
        <f t="shared" si="3"/>
        <v>0</v>
      </c>
      <c r="Y12" s="6">
        <f t="shared" si="3"/>
        <v>0</v>
      </c>
      <c r="Z12" s="6">
        <f t="shared" si="3"/>
        <v>0</v>
      </c>
      <c r="AA12" s="6">
        <f t="shared" si="3"/>
        <v>0</v>
      </c>
      <c r="AB12" s="6">
        <f t="shared" si="3"/>
        <v>0</v>
      </c>
    </row>
    <row r="13" spans="2:28" x14ac:dyDescent="0.25">
      <c r="B13" s="5" t="s">
        <v>34</v>
      </c>
      <c r="C13" s="14">
        <f>IF(C7=0,0,((C7-C9)/C7))</f>
        <v>0.95833333333333337</v>
      </c>
      <c r="D13" s="14">
        <f t="shared" ref="D13:AB13" si="4">IF(D7=0,0,((D7-D9)/D7))</f>
        <v>0.82608695652173914</v>
      </c>
      <c r="E13" s="14">
        <f t="shared" si="4"/>
        <v>0.99342105263157898</v>
      </c>
      <c r="F13" s="14">
        <f t="shared" si="4"/>
        <v>0.75</v>
      </c>
      <c r="G13" s="14">
        <f t="shared" si="4"/>
        <v>0</v>
      </c>
      <c r="H13" s="14">
        <f t="shared" si="4"/>
        <v>0</v>
      </c>
      <c r="I13" s="14">
        <f t="shared" si="4"/>
        <v>0.9966130397967824</v>
      </c>
      <c r="J13" s="14">
        <f t="shared" si="4"/>
        <v>1</v>
      </c>
      <c r="K13" s="14">
        <f t="shared" si="4"/>
        <v>0</v>
      </c>
      <c r="L13" s="14">
        <f t="shared" si="4"/>
        <v>0.99896581092590342</v>
      </c>
      <c r="M13" s="14">
        <f t="shared" si="4"/>
        <v>0.9634831460674157</v>
      </c>
      <c r="N13" s="14">
        <f t="shared" si="4"/>
        <v>0.99901960784313726</v>
      </c>
      <c r="O13" s="14">
        <f t="shared" si="4"/>
        <v>1</v>
      </c>
      <c r="P13" s="14">
        <f t="shared" si="4"/>
        <v>0</v>
      </c>
      <c r="Q13" s="14">
        <f t="shared" si="4"/>
        <v>1</v>
      </c>
      <c r="R13" s="14">
        <f t="shared" si="4"/>
        <v>1</v>
      </c>
      <c r="S13" s="14">
        <f t="shared" si="4"/>
        <v>0.81818181818181823</v>
      </c>
      <c r="T13" s="14">
        <f t="shared" si="4"/>
        <v>0.83333333333333337</v>
      </c>
      <c r="U13" s="14">
        <f t="shared" si="4"/>
        <v>0</v>
      </c>
      <c r="V13" s="14">
        <f t="shared" si="4"/>
        <v>0</v>
      </c>
      <c r="W13" s="14">
        <f t="shared" si="4"/>
        <v>0</v>
      </c>
      <c r="X13" s="14">
        <f t="shared" si="4"/>
        <v>0.98230088495575218</v>
      </c>
      <c r="Y13" s="14">
        <f t="shared" si="4"/>
        <v>0</v>
      </c>
      <c r="Z13" s="14">
        <f t="shared" si="4"/>
        <v>0</v>
      </c>
      <c r="AA13" s="14">
        <f t="shared" si="4"/>
        <v>0</v>
      </c>
      <c r="AB13" s="14">
        <f t="shared" si="4"/>
        <v>0.99056603773584906</v>
      </c>
    </row>
    <row r="14" spans="2:28" ht="15.75" thickBot="1" x14ac:dyDescent="0.3">
      <c r="B14" s="10" t="s">
        <v>35</v>
      </c>
      <c r="C14" s="24" t="s">
        <v>41</v>
      </c>
      <c r="D14" s="24"/>
      <c r="E14" s="24"/>
      <c r="F14" s="24"/>
      <c r="G14" s="24"/>
      <c r="H14" s="24"/>
      <c r="I14" s="24"/>
      <c r="J14" s="24"/>
      <c r="K14" s="24"/>
      <c r="L14" s="24"/>
      <c r="M14" s="24"/>
      <c r="N14" s="24"/>
      <c r="O14" s="24"/>
      <c r="P14" s="24"/>
      <c r="Q14" s="24"/>
      <c r="R14" s="24"/>
      <c r="S14" s="24"/>
      <c r="T14" s="24"/>
      <c r="U14" s="24"/>
      <c r="V14" s="24"/>
      <c r="W14" s="24"/>
      <c r="X14" s="24"/>
      <c r="Y14" s="24"/>
      <c r="Z14" s="24"/>
      <c r="AA14" s="24"/>
      <c r="AB14" s="25"/>
    </row>
    <row r="15" spans="2:28" ht="15.75" thickBot="1" x14ac:dyDescent="0.3"/>
    <row r="16" spans="2:28" x14ac:dyDescent="0.25">
      <c r="B16" s="2" t="s">
        <v>32</v>
      </c>
      <c r="C16" s="3" t="s">
        <v>4</v>
      </c>
      <c r="D16" s="3" t="s">
        <v>5</v>
      </c>
      <c r="E16" s="3" t="s">
        <v>6</v>
      </c>
      <c r="F16" s="3" t="s">
        <v>7</v>
      </c>
      <c r="G16" s="3" t="s">
        <v>8</v>
      </c>
      <c r="H16" s="3" t="s">
        <v>9</v>
      </c>
      <c r="I16" s="3" t="s">
        <v>10</v>
      </c>
      <c r="J16" s="3" t="s">
        <v>11</v>
      </c>
      <c r="K16" s="3" t="s">
        <v>12</v>
      </c>
      <c r="L16" s="3" t="s">
        <v>13</v>
      </c>
      <c r="M16" s="3" t="s">
        <v>14</v>
      </c>
      <c r="N16" s="3" t="s">
        <v>15</v>
      </c>
      <c r="O16" s="3" t="s">
        <v>16</v>
      </c>
      <c r="P16" s="3" t="s">
        <v>17</v>
      </c>
      <c r="Q16" s="3" t="s">
        <v>18</v>
      </c>
      <c r="R16" s="3" t="s">
        <v>19</v>
      </c>
      <c r="S16" s="3" t="s">
        <v>20</v>
      </c>
      <c r="T16" s="3" t="s">
        <v>21</v>
      </c>
      <c r="U16" s="3" t="s">
        <v>22</v>
      </c>
      <c r="V16" s="3" t="s">
        <v>23</v>
      </c>
      <c r="W16" s="3" t="s">
        <v>24</v>
      </c>
      <c r="X16" s="3" t="s">
        <v>25</v>
      </c>
      <c r="Y16" s="3" t="s">
        <v>26</v>
      </c>
      <c r="Z16" s="3" t="s">
        <v>27</v>
      </c>
      <c r="AA16" s="3" t="s">
        <v>28</v>
      </c>
      <c r="AB16" s="4" t="s">
        <v>29</v>
      </c>
    </row>
    <row r="17" spans="2:28" x14ac:dyDescent="0.25">
      <c r="B17" s="5" t="s">
        <v>0</v>
      </c>
      <c r="C17" s="6">
        <v>32</v>
      </c>
      <c r="D17" s="6">
        <v>193</v>
      </c>
      <c r="E17" s="6">
        <v>10</v>
      </c>
      <c r="F17" s="11">
        <v>0</v>
      </c>
      <c r="G17" s="11">
        <v>0</v>
      </c>
      <c r="H17" s="11">
        <v>4</v>
      </c>
      <c r="I17" s="11">
        <v>694</v>
      </c>
      <c r="J17" s="11">
        <v>17</v>
      </c>
      <c r="K17" s="11">
        <v>0</v>
      </c>
      <c r="L17" s="11">
        <v>671</v>
      </c>
      <c r="M17" s="11">
        <v>1044</v>
      </c>
      <c r="N17" s="11">
        <v>30</v>
      </c>
      <c r="O17" s="11">
        <v>10</v>
      </c>
      <c r="P17" s="11">
        <v>4</v>
      </c>
      <c r="Q17" s="11">
        <v>16</v>
      </c>
      <c r="R17" s="11">
        <v>3</v>
      </c>
      <c r="S17" s="11">
        <v>329</v>
      </c>
      <c r="T17" s="11">
        <v>372</v>
      </c>
      <c r="U17" s="11">
        <v>0</v>
      </c>
      <c r="V17" s="11">
        <v>0</v>
      </c>
      <c r="W17" s="11">
        <v>0</v>
      </c>
      <c r="X17" s="11">
        <v>19</v>
      </c>
      <c r="Y17" s="11">
        <v>0</v>
      </c>
      <c r="Z17" s="11">
        <v>0</v>
      </c>
      <c r="AA17" s="11">
        <v>7</v>
      </c>
      <c r="AB17" s="7">
        <v>25</v>
      </c>
    </row>
    <row r="18" spans="2:28" x14ac:dyDescent="0.25">
      <c r="B18" s="5" t="s">
        <v>1</v>
      </c>
      <c r="C18">
        <v>94059</v>
      </c>
      <c r="D18">
        <v>182593</v>
      </c>
      <c r="E18">
        <v>956469</v>
      </c>
      <c r="F18">
        <v>29</v>
      </c>
      <c r="G18">
        <v>0</v>
      </c>
      <c r="H18">
        <v>23</v>
      </c>
      <c r="I18">
        <v>17497484</v>
      </c>
      <c r="J18">
        <v>510</v>
      </c>
      <c r="K18">
        <v>0</v>
      </c>
      <c r="L18">
        <v>21645809</v>
      </c>
      <c r="M18">
        <v>1382767</v>
      </c>
      <c r="N18">
        <v>23176161</v>
      </c>
      <c r="O18">
        <v>8021154</v>
      </c>
      <c r="P18">
        <v>13</v>
      </c>
      <c r="Q18">
        <v>4138</v>
      </c>
      <c r="R18">
        <v>15</v>
      </c>
      <c r="S18">
        <v>134031</v>
      </c>
      <c r="T18">
        <v>223572</v>
      </c>
      <c r="U18">
        <v>0</v>
      </c>
      <c r="V18">
        <v>0</v>
      </c>
      <c r="W18">
        <v>0</v>
      </c>
      <c r="X18">
        <v>51966</v>
      </c>
      <c r="Y18">
        <v>0</v>
      </c>
      <c r="Z18">
        <v>0</v>
      </c>
      <c r="AA18">
        <v>94</v>
      </c>
      <c r="AB18">
        <v>1115409</v>
      </c>
    </row>
    <row r="19" spans="2:28" x14ac:dyDescent="0.25">
      <c r="B19" s="5" t="s">
        <v>2</v>
      </c>
      <c r="C19" s="8">
        <f>IF((C18&lt;&gt;0),C17/C18,0)</f>
        <v>3.4021199459913459E-4</v>
      </c>
      <c r="D19" s="8">
        <f t="shared" ref="D19:AB19" si="5">IF((D18&lt;&gt;0),D17/D18,0)</f>
        <v>1.0569956131943723E-3</v>
      </c>
      <c r="E19" s="8">
        <f t="shared" si="5"/>
        <v>1.0455121911949054E-5</v>
      </c>
      <c r="F19" s="8">
        <f t="shared" si="5"/>
        <v>0</v>
      </c>
      <c r="G19" s="8">
        <f t="shared" si="5"/>
        <v>0</v>
      </c>
      <c r="H19" s="8">
        <f t="shared" si="5"/>
        <v>0.17391304347826086</v>
      </c>
      <c r="I19" s="8">
        <f t="shared" si="5"/>
        <v>3.9662845241064369E-5</v>
      </c>
      <c r="J19" s="8">
        <f t="shared" si="5"/>
        <v>3.3333333333333333E-2</v>
      </c>
      <c r="K19" s="8">
        <f t="shared" si="5"/>
        <v>0</v>
      </c>
      <c r="L19" s="8">
        <f t="shared" si="5"/>
        <v>3.0999072383942779E-5</v>
      </c>
      <c r="M19" s="8">
        <f t="shared" si="5"/>
        <v>7.5500789359306372E-4</v>
      </c>
      <c r="N19" s="8">
        <f t="shared" si="5"/>
        <v>1.2944335345271375E-6</v>
      </c>
      <c r="O19" s="8">
        <f t="shared" si="5"/>
        <v>1.2467034045225911E-6</v>
      </c>
      <c r="P19" s="8">
        <f t="shared" si="5"/>
        <v>0.30769230769230771</v>
      </c>
      <c r="Q19" s="8">
        <f t="shared" si="5"/>
        <v>3.8666022232962784E-3</v>
      </c>
      <c r="R19" s="8">
        <f t="shared" si="5"/>
        <v>0.2</v>
      </c>
      <c r="S19" s="8">
        <f t="shared" si="5"/>
        <v>2.4546560124150381E-3</v>
      </c>
      <c r="T19" s="8">
        <f t="shared" si="5"/>
        <v>1.6638935108153079E-3</v>
      </c>
      <c r="U19" s="8">
        <f t="shared" si="5"/>
        <v>0</v>
      </c>
      <c r="V19" s="8">
        <f t="shared" si="5"/>
        <v>0</v>
      </c>
      <c r="W19" s="8">
        <f t="shared" si="5"/>
        <v>0</v>
      </c>
      <c r="X19" s="8">
        <f t="shared" si="5"/>
        <v>3.6562367701958973E-4</v>
      </c>
      <c r="Y19" s="8">
        <f t="shared" si="5"/>
        <v>0</v>
      </c>
      <c r="Z19" s="8">
        <f t="shared" si="5"/>
        <v>0</v>
      </c>
      <c r="AA19" s="8">
        <f t="shared" si="5"/>
        <v>7.4468085106382975E-2</v>
      </c>
      <c r="AB19" s="9">
        <f t="shared" si="5"/>
        <v>2.241330310227011E-5</v>
      </c>
    </row>
    <row r="20" spans="2:28" x14ac:dyDescent="0.25">
      <c r="B20" s="5" t="s">
        <v>40</v>
      </c>
      <c r="C20" s="15">
        <v>48</v>
      </c>
      <c r="D20" s="15">
        <v>23</v>
      </c>
      <c r="E20" s="15">
        <v>152</v>
      </c>
      <c r="F20" s="15">
        <v>4</v>
      </c>
      <c r="G20" s="15">
        <v>0</v>
      </c>
      <c r="H20" s="15">
        <v>0</v>
      </c>
      <c r="I20" s="15">
        <v>3543</v>
      </c>
      <c r="J20" s="15">
        <v>1</v>
      </c>
      <c r="K20" s="15">
        <v>0</v>
      </c>
      <c r="L20" s="15">
        <v>16438</v>
      </c>
      <c r="M20" s="15">
        <v>356</v>
      </c>
      <c r="N20" s="15">
        <v>3060</v>
      </c>
      <c r="O20" s="15">
        <v>695</v>
      </c>
      <c r="P20" s="15">
        <v>0</v>
      </c>
      <c r="Q20" s="15">
        <v>2</v>
      </c>
      <c r="R20" s="15">
        <v>2</v>
      </c>
      <c r="S20" s="15">
        <v>11</v>
      </c>
      <c r="T20" s="15">
        <v>12</v>
      </c>
      <c r="U20" s="15">
        <v>0</v>
      </c>
      <c r="V20" s="15">
        <v>0</v>
      </c>
      <c r="W20" s="15">
        <v>0</v>
      </c>
      <c r="X20" s="15">
        <v>113</v>
      </c>
      <c r="Y20" s="15">
        <v>0</v>
      </c>
      <c r="Z20" s="15">
        <v>0</v>
      </c>
      <c r="AA20" s="15">
        <v>2</v>
      </c>
      <c r="AB20" s="16">
        <v>212</v>
      </c>
    </row>
    <row r="21" spans="2:28" x14ac:dyDescent="0.25">
      <c r="B21" s="5" t="s">
        <v>36</v>
      </c>
      <c r="C21">
        <v>0</v>
      </c>
      <c r="D21" s="19">
        <v>1</v>
      </c>
      <c r="E21" s="12">
        <v>0</v>
      </c>
      <c r="F21">
        <v>0</v>
      </c>
      <c r="G21" s="12">
        <v>0</v>
      </c>
      <c r="H21" s="12">
        <v>0</v>
      </c>
      <c r="I21" s="12">
        <v>0</v>
      </c>
      <c r="J21" s="19">
        <v>1</v>
      </c>
      <c r="K21" s="12">
        <v>0</v>
      </c>
      <c r="L21" s="19">
        <v>1</v>
      </c>
      <c r="M21" s="19">
        <v>1</v>
      </c>
      <c r="N21" s="12">
        <v>0</v>
      </c>
      <c r="O21" s="19">
        <v>1</v>
      </c>
      <c r="P21" s="12">
        <v>0</v>
      </c>
      <c r="Q21" s="19">
        <v>1</v>
      </c>
      <c r="R21" s="19">
        <v>1</v>
      </c>
      <c r="S21" s="19">
        <v>1</v>
      </c>
      <c r="T21" s="19">
        <v>1</v>
      </c>
      <c r="U21" s="12">
        <v>0</v>
      </c>
      <c r="V21" s="12">
        <v>0</v>
      </c>
      <c r="W21" s="12">
        <v>0</v>
      </c>
      <c r="X21" s="12">
        <v>0</v>
      </c>
      <c r="Y21" s="12">
        <v>0</v>
      </c>
      <c r="Z21" s="12">
        <v>0</v>
      </c>
      <c r="AA21" s="19">
        <v>1</v>
      </c>
      <c r="AB21" s="13">
        <v>0</v>
      </c>
    </row>
    <row r="22" spans="2:28" x14ac:dyDescent="0.25">
      <c r="B22" s="5" t="s">
        <v>38</v>
      </c>
      <c r="C22">
        <v>2</v>
      </c>
      <c r="D22" s="12">
        <v>4</v>
      </c>
      <c r="E22" s="12">
        <v>1</v>
      </c>
      <c r="F22">
        <v>1</v>
      </c>
      <c r="G22" s="12">
        <v>0</v>
      </c>
      <c r="H22" s="12">
        <v>0</v>
      </c>
      <c r="I22" s="12">
        <v>13</v>
      </c>
      <c r="J22" s="12">
        <v>0</v>
      </c>
      <c r="K22" s="12">
        <v>0</v>
      </c>
      <c r="L22" s="12">
        <v>17</v>
      </c>
      <c r="M22" s="12">
        <v>12</v>
      </c>
      <c r="N22" s="12">
        <v>3</v>
      </c>
      <c r="O22" s="12">
        <v>0</v>
      </c>
      <c r="P22" s="12">
        <v>0</v>
      </c>
      <c r="Q22" s="12">
        <v>0</v>
      </c>
      <c r="R22" s="12">
        <v>0</v>
      </c>
      <c r="S22" s="12">
        <v>2</v>
      </c>
      <c r="T22" s="12">
        <v>2</v>
      </c>
      <c r="U22" s="12">
        <v>0</v>
      </c>
      <c r="V22" s="12">
        <v>0</v>
      </c>
      <c r="W22" s="12">
        <v>0</v>
      </c>
      <c r="X22" s="12">
        <v>2</v>
      </c>
      <c r="Y22" s="12">
        <v>0</v>
      </c>
      <c r="Z22" s="12">
        <v>0</v>
      </c>
      <c r="AA22" s="12">
        <v>0</v>
      </c>
      <c r="AB22" s="13">
        <v>26</v>
      </c>
    </row>
    <row r="23" spans="2:28" x14ac:dyDescent="0.25">
      <c r="B23" s="5" t="s">
        <v>39</v>
      </c>
      <c r="C23" s="12">
        <f>C20-C22</f>
        <v>46</v>
      </c>
      <c r="D23" s="12">
        <f t="shared" ref="D23:AB23" si="6">D20-D22</f>
        <v>19</v>
      </c>
      <c r="E23" s="12">
        <f t="shared" si="6"/>
        <v>151</v>
      </c>
      <c r="F23" s="12">
        <f t="shared" si="6"/>
        <v>3</v>
      </c>
      <c r="G23" s="12">
        <f t="shared" si="6"/>
        <v>0</v>
      </c>
      <c r="H23" s="12">
        <f t="shared" si="6"/>
        <v>0</v>
      </c>
      <c r="I23" s="12">
        <f t="shared" si="6"/>
        <v>3530</v>
      </c>
      <c r="J23" s="12">
        <f t="shared" si="6"/>
        <v>1</v>
      </c>
      <c r="K23" s="12">
        <f t="shared" si="6"/>
        <v>0</v>
      </c>
      <c r="L23" s="12">
        <f t="shared" si="6"/>
        <v>16421</v>
      </c>
      <c r="M23" s="12">
        <f t="shared" si="6"/>
        <v>344</v>
      </c>
      <c r="N23" s="12">
        <f t="shared" si="6"/>
        <v>3057</v>
      </c>
      <c r="O23" s="12">
        <f t="shared" si="6"/>
        <v>695</v>
      </c>
      <c r="P23" s="12">
        <f t="shared" si="6"/>
        <v>0</v>
      </c>
      <c r="Q23" s="12">
        <f t="shared" si="6"/>
        <v>2</v>
      </c>
      <c r="R23" s="12">
        <f t="shared" si="6"/>
        <v>2</v>
      </c>
      <c r="S23" s="12">
        <f t="shared" si="6"/>
        <v>9</v>
      </c>
      <c r="T23" s="12">
        <f t="shared" si="6"/>
        <v>10</v>
      </c>
      <c r="U23" s="12">
        <f t="shared" si="6"/>
        <v>0</v>
      </c>
      <c r="V23" s="12">
        <f t="shared" si="6"/>
        <v>0</v>
      </c>
      <c r="W23" s="12">
        <f t="shared" si="6"/>
        <v>0</v>
      </c>
      <c r="X23" s="12">
        <f t="shared" si="6"/>
        <v>111</v>
      </c>
      <c r="Y23" s="12">
        <f t="shared" si="6"/>
        <v>0</v>
      </c>
      <c r="Z23" s="12">
        <f t="shared" si="6"/>
        <v>0</v>
      </c>
      <c r="AA23" s="12">
        <f t="shared" si="6"/>
        <v>2</v>
      </c>
      <c r="AB23" s="12">
        <f t="shared" si="6"/>
        <v>186</v>
      </c>
    </row>
    <row r="24" spans="2:28" x14ac:dyDescent="0.25">
      <c r="B24" s="5" t="s">
        <v>37</v>
      </c>
      <c r="C24" s="18">
        <f>IF(C21=1,0,1)</f>
        <v>1</v>
      </c>
      <c r="D24" s="12">
        <f t="shared" ref="D24:AB24" si="7">IF(D21=1,0,1)</f>
        <v>0</v>
      </c>
      <c r="E24" s="18">
        <f t="shared" si="7"/>
        <v>1</v>
      </c>
      <c r="F24" s="12">
        <v>0</v>
      </c>
      <c r="G24" s="12">
        <v>0</v>
      </c>
      <c r="H24" s="12">
        <v>0</v>
      </c>
      <c r="I24" s="18">
        <f t="shared" si="7"/>
        <v>1</v>
      </c>
      <c r="J24" s="12">
        <f t="shared" si="7"/>
        <v>0</v>
      </c>
      <c r="K24" s="12">
        <v>0</v>
      </c>
      <c r="L24" s="12">
        <f t="shared" si="7"/>
        <v>0</v>
      </c>
      <c r="M24" s="12">
        <f t="shared" si="7"/>
        <v>0</v>
      </c>
      <c r="N24" s="18">
        <f t="shared" si="7"/>
        <v>1</v>
      </c>
      <c r="O24" s="12">
        <f t="shared" si="7"/>
        <v>0</v>
      </c>
      <c r="P24" s="12">
        <v>0</v>
      </c>
      <c r="Q24" s="12">
        <f t="shared" si="7"/>
        <v>0</v>
      </c>
      <c r="R24" s="12">
        <f t="shared" si="7"/>
        <v>0</v>
      </c>
      <c r="S24" s="12">
        <f t="shared" si="7"/>
        <v>0</v>
      </c>
      <c r="T24" s="12">
        <f t="shared" si="7"/>
        <v>0</v>
      </c>
      <c r="U24" s="12">
        <v>0</v>
      </c>
      <c r="V24" s="12">
        <v>0</v>
      </c>
      <c r="W24" s="12">
        <v>0</v>
      </c>
      <c r="X24" s="18">
        <f t="shared" si="7"/>
        <v>1</v>
      </c>
      <c r="Y24" s="12">
        <v>0</v>
      </c>
      <c r="Z24" s="12">
        <v>0</v>
      </c>
      <c r="AA24" s="12">
        <f t="shared" si="7"/>
        <v>0</v>
      </c>
      <c r="AB24" s="18">
        <f t="shared" si="7"/>
        <v>1</v>
      </c>
    </row>
    <row r="25" spans="2:28" x14ac:dyDescent="0.25">
      <c r="B25" s="5" t="s">
        <v>30</v>
      </c>
      <c r="C25" s="6">
        <f>(C21/1)</f>
        <v>0</v>
      </c>
      <c r="D25" s="6">
        <f t="shared" ref="D25:AB25" si="8">(D21/1)</f>
        <v>1</v>
      </c>
      <c r="E25" s="6">
        <f t="shared" si="8"/>
        <v>0</v>
      </c>
      <c r="F25" s="6">
        <f t="shared" si="8"/>
        <v>0</v>
      </c>
      <c r="G25" s="6">
        <f t="shared" si="8"/>
        <v>0</v>
      </c>
      <c r="H25" s="6">
        <f t="shared" si="8"/>
        <v>0</v>
      </c>
      <c r="I25" s="6">
        <f t="shared" si="8"/>
        <v>0</v>
      </c>
      <c r="J25" s="6">
        <f t="shared" si="8"/>
        <v>1</v>
      </c>
      <c r="K25" s="6">
        <f t="shared" si="8"/>
        <v>0</v>
      </c>
      <c r="L25" s="6">
        <f t="shared" si="8"/>
        <v>1</v>
      </c>
      <c r="M25" s="6">
        <f t="shared" si="8"/>
        <v>1</v>
      </c>
      <c r="N25" s="6">
        <f t="shared" si="8"/>
        <v>0</v>
      </c>
      <c r="O25" s="6">
        <f t="shared" si="8"/>
        <v>1</v>
      </c>
      <c r="P25" s="6">
        <f t="shared" si="8"/>
        <v>0</v>
      </c>
      <c r="Q25" s="6">
        <f t="shared" si="8"/>
        <v>1</v>
      </c>
      <c r="R25" s="6">
        <f t="shared" si="8"/>
        <v>1</v>
      </c>
      <c r="S25" s="6">
        <f t="shared" si="8"/>
        <v>1</v>
      </c>
      <c r="T25" s="6">
        <f t="shared" si="8"/>
        <v>1</v>
      </c>
      <c r="U25" s="6">
        <f t="shared" si="8"/>
        <v>0</v>
      </c>
      <c r="V25" s="6">
        <f t="shared" si="8"/>
        <v>0</v>
      </c>
      <c r="W25" s="6">
        <f t="shared" si="8"/>
        <v>0</v>
      </c>
      <c r="X25" s="6">
        <f t="shared" si="8"/>
        <v>0</v>
      </c>
      <c r="Y25" s="6">
        <f t="shared" si="8"/>
        <v>0</v>
      </c>
      <c r="Z25" s="6">
        <f t="shared" si="8"/>
        <v>0</v>
      </c>
      <c r="AA25" s="6">
        <f t="shared" si="8"/>
        <v>1</v>
      </c>
      <c r="AB25" s="6">
        <f t="shared" si="8"/>
        <v>0</v>
      </c>
    </row>
    <row r="26" spans="2:28" x14ac:dyDescent="0.25">
      <c r="B26" s="5" t="s">
        <v>34</v>
      </c>
      <c r="C26" s="17">
        <f>IF(C20=0,0,((C20-C22)/C20))</f>
        <v>0.95833333333333337</v>
      </c>
      <c r="D26" s="17">
        <f t="shared" ref="D26:AB26" si="9">IF(D20=0,0,((D20-D22)/D20))</f>
        <v>0.82608695652173914</v>
      </c>
      <c r="E26" s="17">
        <f t="shared" si="9"/>
        <v>0.99342105263157898</v>
      </c>
      <c r="F26" s="17">
        <f t="shared" si="9"/>
        <v>0.75</v>
      </c>
      <c r="G26" s="17">
        <f t="shared" si="9"/>
        <v>0</v>
      </c>
      <c r="H26" s="17">
        <f t="shared" si="9"/>
        <v>0</v>
      </c>
      <c r="I26" s="17">
        <f t="shared" si="9"/>
        <v>0.99633079311318096</v>
      </c>
      <c r="J26" s="17">
        <f t="shared" si="9"/>
        <v>1</v>
      </c>
      <c r="K26" s="17">
        <f t="shared" si="9"/>
        <v>0</v>
      </c>
      <c r="L26" s="17">
        <f t="shared" si="9"/>
        <v>0.99896581092590342</v>
      </c>
      <c r="M26" s="17">
        <f t="shared" si="9"/>
        <v>0.9662921348314607</v>
      </c>
      <c r="N26" s="17">
        <f t="shared" si="9"/>
        <v>0.99901960784313726</v>
      </c>
      <c r="O26" s="17">
        <f t="shared" si="9"/>
        <v>1</v>
      </c>
      <c r="P26" s="17">
        <f t="shared" si="9"/>
        <v>0</v>
      </c>
      <c r="Q26" s="17">
        <f t="shared" si="9"/>
        <v>1</v>
      </c>
      <c r="R26" s="17">
        <f t="shared" si="9"/>
        <v>1</v>
      </c>
      <c r="S26" s="17">
        <f t="shared" si="9"/>
        <v>0.81818181818181823</v>
      </c>
      <c r="T26" s="17">
        <f t="shared" si="9"/>
        <v>0.83333333333333337</v>
      </c>
      <c r="U26" s="17">
        <f t="shared" si="9"/>
        <v>0</v>
      </c>
      <c r="V26" s="17">
        <f t="shared" si="9"/>
        <v>0</v>
      </c>
      <c r="W26" s="17">
        <f t="shared" si="9"/>
        <v>0</v>
      </c>
      <c r="X26" s="17">
        <f t="shared" si="9"/>
        <v>0.98230088495575218</v>
      </c>
      <c r="Y26" s="17">
        <f t="shared" si="9"/>
        <v>0</v>
      </c>
      <c r="Z26" s="17">
        <f t="shared" si="9"/>
        <v>0</v>
      </c>
      <c r="AA26" s="17">
        <f t="shared" si="9"/>
        <v>1</v>
      </c>
      <c r="AB26" s="17">
        <f t="shared" si="9"/>
        <v>0.87735849056603776</v>
      </c>
    </row>
    <row r="27" spans="2:28" ht="15.75" thickBot="1" x14ac:dyDescent="0.3">
      <c r="B27" s="10" t="s">
        <v>35</v>
      </c>
      <c r="C27" s="24" t="s">
        <v>42</v>
      </c>
      <c r="D27" s="24"/>
      <c r="E27" s="24"/>
      <c r="F27" s="24"/>
      <c r="G27" s="24"/>
      <c r="H27" s="24"/>
      <c r="I27" s="24"/>
      <c r="J27" s="24"/>
      <c r="K27" s="24"/>
      <c r="L27" s="24"/>
      <c r="M27" s="24"/>
      <c r="N27" s="24"/>
      <c r="O27" s="24"/>
      <c r="P27" s="24"/>
      <c r="Q27" s="24"/>
      <c r="R27" s="24"/>
      <c r="S27" s="24"/>
      <c r="T27" s="24"/>
      <c r="U27" s="24"/>
      <c r="V27" s="24"/>
      <c r="W27" s="24"/>
      <c r="X27" s="24"/>
      <c r="Y27" s="24"/>
      <c r="Z27" s="24"/>
      <c r="AA27" s="24"/>
      <c r="AB27" s="25"/>
    </row>
    <row r="28" spans="2:28" ht="15.75" thickBot="1" x14ac:dyDescent="0.3"/>
    <row r="29" spans="2:28" x14ac:dyDescent="0.25">
      <c r="B29" s="2" t="s">
        <v>3</v>
      </c>
      <c r="C29" s="3" t="s">
        <v>4</v>
      </c>
      <c r="D29" s="3" t="s">
        <v>5</v>
      </c>
      <c r="E29" s="3" t="s">
        <v>6</v>
      </c>
      <c r="F29" s="3" t="s">
        <v>7</v>
      </c>
      <c r="G29" s="3" t="s">
        <v>8</v>
      </c>
      <c r="H29" s="3" t="s">
        <v>9</v>
      </c>
      <c r="I29" s="3" t="s">
        <v>10</v>
      </c>
      <c r="J29" s="3" t="s">
        <v>11</v>
      </c>
      <c r="K29" s="3" t="s">
        <v>12</v>
      </c>
      <c r="L29" s="3" t="s">
        <v>13</v>
      </c>
      <c r="M29" s="3" t="s">
        <v>14</v>
      </c>
      <c r="N29" s="3" t="s">
        <v>15</v>
      </c>
      <c r="O29" s="3" t="s">
        <v>16</v>
      </c>
      <c r="P29" s="3" t="s">
        <v>17</v>
      </c>
      <c r="Q29" s="3" t="s">
        <v>18</v>
      </c>
      <c r="R29" s="3" t="s">
        <v>19</v>
      </c>
      <c r="S29" s="3" t="s">
        <v>20</v>
      </c>
      <c r="T29" s="3" t="s">
        <v>21</v>
      </c>
      <c r="U29" s="3" t="s">
        <v>22</v>
      </c>
      <c r="V29" s="3" t="s">
        <v>23</v>
      </c>
      <c r="W29" s="3" t="s">
        <v>24</v>
      </c>
      <c r="X29" s="3" t="s">
        <v>25</v>
      </c>
      <c r="Y29" s="3" t="s">
        <v>26</v>
      </c>
      <c r="Z29" s="3" t="s">
        <v>27</v>
      </c>
      <c r="AA29" s="3" t="s">
        <v>28</v>
      </c>
      <c r="AB29" s="4" t="s">
        <v>29</v>
      </c>
    </row>
    <row r="30" spans="2:28" x14ac:dyDescent="0.25">
      <c r="B30" s="5" t="s">
        <v>0</v>
      </c>
      <c r="C30" s="6">
        <v>2</v>
      </c>
      <c r="D30" s="6">
        <v>27</v>
      </c>
      <c r="E30" s="6">
        <v>1</v>
      </c>
      <c r="F30" s="6">
        <v>0</v>
      </c>
      <c r="G30" s="6">
        <v>0</v>
      </c>
      <c r="H30" s="6">
        <v>1</v>
      </c>
      <c r="I30" s="6">
        <v>139</v>
      </c>
      <c r="J30" s="6">
        <v>3</v>
      </c>
      <c r="K30" s="6">
        <v>0</v>
      </c>
      <c r="L30" s="6">
        <v>103</v>
      </c>
      <c r="M30" s="6">
        <v>170</v>
      </c>
      <c r="N30" s="6">
        <v>3</v>
      </c>
      <c r="O30" s="6">
        <v>1</v>
      </c>
      <c r="P30" s="6">
        <v>0</v>
      </c>
      <c r="Q30" s="6">
        <v>2</v>
      </c>
      <c r="R30" s="6">
        <v>0</v>
      </c>
      <c r="S30" s="6">
        <v>55</v>
      </c>
      <c r="T30" s="6">
        <v>60</v>
      </c>
      <c r="U30" s="6">
        <v>0</v>
      </c>
      <c r="V30" s="6">
        <v>0</v>
      </c>
      <c r="W30" s="6">
        <v>0</v>
      </c>
      <c r="X30" s="6">
        <v>2</v>
      </c>
      <c r="Y30" s="6">
        <v>0</v>
      </c>
      <c r="Z30" s="6">
        <v>0</v>
      </c>
      <c r="AA30" s="6">
        <v>1</v>
      </c>
      <c r="AB30" s="7">
        <v>3</v>
      </c>
    </row>
    <row r="31" spans="2:28" x14ac:dyDescent="0.25">
      <c r="B31" s="5" t="s">
        <v>1</v>
      </c>
      <c r="C31" s="6">
        <v>52405</v>
      </c>
      <c r="D31" s="6">
        <v>98872</v>
      </c>
      <c r="E31" s="6">
        <v>523955</v>
      </c>
      <c r="F31" s="6">
        <v>0</v>
      </c>
      <c r="G31" s="6">
        <v>0</v>
      </c>
      <c r="H31" s="6">
        <v>12</v>
      </c>
      <c r="I31" s="6">
        <v>9420347</v>
      </c>
      <c r="J31" s="6">
        <v>268</v>
      </c>
      <c r="K31" s="6">
        <v>0</v>
      </c>
      <c r="L31" s="6">
        <v>12076092</v>
      </c>
      <c r="M31" s="6">
        <v>739596</v>
      </c>
      <c r="N31" s="6">
        <v>12399276</v>
      </c>
      <c r="O31" s="6">
        <v>4302057</v>
      </c>
      <c r="P31" s="6">
        <v>6</v>
      </c>
      <c r="Q31" s="6">
        <v>2366</v>
      </c>
      <c r="R31" s="6">
        <v>0</v>
      </c>
      <c r="S31" s="6">
        <v>72459</v>
      </c>
      <c r="T31" s="6">
        <v>119802</v>
      </c>
      <c r="U31" s="6">
        <v>0</v>
      </c>
      <c r="V31" s="6">
        <v>0</v>
      </c>
      <c r="W31" s="6">
        <v>0</v>
      </c>
      <c r="X31" s="6">
        <v>29086</v>
      </c>
      <c r="Y31" s="6">
        <v>0</v>
      </c>
      <c r="Z31" s="6">
        <v>0</v>
      </c>
      <c r="AA31" s="6">
        <v>51</v>
      </c>
      <c r="AB31" s="7">
        <v>595428</v>
      </c>
    </row>
    <row r="32" spans="2:28" x14ac:dyDescent="0.25">
      <c r="B32" s="5" t="s">
        <v>2</v>
      </c>
      <c r="C32" s="8">
        <f>IF((C31&lt;&gt;0),C30/C31,0)</f>
        <v>3.8164297299875964E-5</v>
      </c>
      <c r="D32" s="8">
        <f t="shared" ref="D32:AB32" si="10">IF((D31&lt;&gt;0),D30/D31,0)</f>
        <v>2.7308034630633548E-4</v>
      </c>
      <c r="E32" s="8">
        <f t="shared" si="10"/>
        <v>1.9085608496912903E-6</v>
      </c>
      <c r="F32" s="8">
        <f t="shared" si="10"/>
        <v>0</v>
      </c>
      <c r="G32" s="8">
        <f t="shared" si="10"/>
        <v>0</v>
      </c>
      <c r="H32" s="8">
        <f t="shared" si="10"/>
        <v>8.3333333333333329E-2</v>
      </c>
      <c r="I32" s="8">
        <f t="shared" si="10"/>
        <v>1.4755295107494448E-5</v>
      </c>
      <c r="J32" s="8">
        <f t="shared" si="10"/>
        <v>1.1194029850746268E-2</v>
      </c>
      <c r="K32" s="8">
        <f t="shared" si="10"/>
        <v>0</v>
      </c>
      <c r="L32" s="8">
        <f t="shared" si="10"/>
        <v>8.529249363121778E-6</v>
      </c>
      <c r="M32" s="8">
        <f t="shared" si="10"/>
        <v>2.2985521825429018E-4</v>
      </c>
      <c r="N32" s="8">
        <f t="shared" si="10"/>
        <v>2.4194961060629669E-7</v>
      </c>
      <c r="O32" s="8">
        <f t="shared" si="10"/>
        <v>2.3244694340405067E-7</v>
      </c>
      <c r="P32" s="8">
        <f t="shared" si="10"/>
        <v>0</v>
      </c>
      <c r="Q32" s="8">
        <f t="shared" si="10"/>
        <v>8.4530853761622987E-4</v>
      </c>
      <c r="R32" s="8">
        <f t="shared" si="10"/>
        <v>0</v>
      </c>
      <c r="S32" s="8">
        <f t="shared" si="10"/>
        <v>7.5904994548641304E-4</v>
      </c>
      <c r="T32" s="8">
        <f t="shared" si="10"/>
        <v>5.0082636349977467E-4</v>
      </c>
      <c r="U32" s="8">
        <f t="shared" si="10"/>
        <v>0</v>
      </c>
      <c r="V32" s="8">
        <f t="shared" si="10"/>
        <v>0</v>
      </c>
      <c r="W32" s="8">
        <f t="shared" si="10"/>
        <v>0</v>
      </c>
      <c r="X32" s="8">
        <f t="shared" si="10"/>
        <v>6.8761603520594097E-5</v>
      </c>
      <c r="Y32" s="8">
        <f t="shared" si="10"/>
        <v>0</v>
      </c>
      <c r="Z32" s="8">
        <f t="shared" si="10"/>
        <v>0</v>
      </c>
      <c r="AA32" s="8">
        <f t="shared" si="10"/>
        <v>1.9607843137254902E-2</v>
      </c>
      <c r="AB32" s="9">
        <f t="shared" si="10"/>
        <v>5.038392551240452E-6</v>
      </c>
    </row>
    <row r="33" spans="2:30" x14ac:dyDescent="0.25">
      <c r="B33" s="5" t="s">
        <v>40</v>
      </c>
      <c r="C33" s="15">
        <v>48</v>
      </c>
      <c r="D33" s="15">
        <v>23</v>
      </c>
      <c r="E33" s="15">
        <v>152</v>
      </c>
      <c r="F33" s="15">
        <v>4</v>
      </c>
      <c r="G33" s="15">
        <v>0</v>
      </c>
      <c r="H33" s="15">
        <v>0</v>
      </c>
      <c r="I33" s="15">
        <v>3543</v>
      </c>
      <c r="J33" s="15">
        <v>1</v>
      </c>
      <c r="K33" s="15">
        <v>0</v>
      </c>
      <c r="L33" s="15">
        <v>16438</v>
      </c>
      <c r="M33" s="15">
        <v>356</v>
      </c>
      <c r="N33" s="15">
        <v>3060</v>
      </c>
      <c r="O33" s="15">
        <v>695</v>
      </c>
      <c r="P33" s="15">
        <v>0</v>
      </c>
      <c r="Q33" s="15">
        <v>2</v>
      </c>
      <c r="R33" s="15">
        <v>2</v>
      </c>
      <c r="S33" s="15">
        <v>11</v>
      </c>
      <c r="T33" s="15">
        <v>12</v>
      </c>
      <c r="U33" s="15">
        <v>0</v>
      </c>
      <c r="V33" s="15">
        <v>0</v>
      </c>
      <c r="W33" s="15">
        <v>0</v>
      </c>
      <c r="X33" s="15">
        <v>113</v>
      </c>
      <c r="Y33" s="15">
        <v>0</v>
      </c>
      <c r="Z33" s="15">
        <v>0</v>
      </c>
      <c r="AA33" s="15">
        <v>2</v>
      </c>
      <c r="AB33" s="16">
        <v>212</v>
      </c>
    </row>
    <row r="34" spans="2:30" x14ac:dyDescent="0.25">
      <c r="B34" s="5" t="s">
        <v>36</v>
      </c>
      <c r="C34" s="20">
        <v>1</v>
      </c>
      <c r="D34" s="19">
        <v>1</v>
      </c>
      <c r="E34" s="12">
        <v>0</v>
      </c>
      <c r="F34" s="11">
        <v>0</v>
      </c>
      <c r="G34" s="12"/>
      <c r="H34" s="12"/>
      <c r="I34" s="12">
        <v>0</v>
      </c>
      <c r="J34" s="19">
        <v>1</v>
      </c>
      <c r="K34" s="12"/>
      <c r="L34" s="19">
        <v>1</v>
      </c>
      <c r="M34" s="19">
        <v>1</v>
      </c>
      <c r="N34" s="12">
        <v>0</v>
      </c>
      <c r="O34" s="19">
        <v>1</v>
      </c>
      <c r="P34" s="12"/>
      <c r="Q34" s="19">
        <v>1</v>
      </c>
      <c r="R34" s="19">
        <v>1</v>
      </c>
      <c r="S34" s="19">
        <v>1</v>
      </c>
      <c r="T34" s="19">
        <v>1</v>
      </c>
      <c r="U34" s="12"/>
      <c r="V34" s="12"/>
      <c r="W34" s="12"/>
      <c r="X34" s="12">
        <v>0</v>
      </c>
      <c r="Y34" s="12"/>
      <c r="Z34" s="12"/>
      <c r="AA34" s="12">
        <v>0</v>
      </c>
      <c r="AB34" s="13">
        <v>0</v>
      </c>
    </row>
    <row r="35" spans="2:30" x14ac:dyDescent="0.25">
      <c r="B35" s="5" t="s">
        <v>38</v>
      </c>
      <c r="C35" s="11">
        <v>1</v>
      </c>
      <c r="D35" s="12">
        <v>4</v>
      </c>
      <c r="E35" s="12">
        <v>1</v>
      </c>
      <c r="F35" s="11">
        <v>1</v>
      </c>
      <c r="G35" s="12"/>
      <c r="H35" s="12"/>
      <c r="I35" s="12">
        <v>13</v>
      </c>
      <c r="J35" s="12">
        <v>0</v>
      </c>
      <c r="K35" s="12"/>
      <c r="L35" s="12">
        <v>17</v>
      </c>
      <c r="M35" s="12">
        <v>11</v>
      </c>
      <c r="N35" s="12">
        <v>3</v>
      </c>
      <c r="O35" s="12">
        <v>0</v>
      </c>
      <c r="P35" s="12"/>
      <c r="Q35" s="12">
        <v>0</v>
      </c>
      <c r="R35" s="12"/>
      <c r="S35" s="12">
        <v>2</v>
      </c>
      <c r="T35" s="12">
        <v>2</v>
      </c>
      <c r="U35" s="12"/>
      <c r="V35" s="12"/>
      <c r="W35" s="12"/>
      <c r="X35" s="12">
        <v>2</v>
      </c>
      <c r="Y35" s="12"/>
      <c r="Z35" s="12"/>
      <c r="AA35" s="12">
        <v>1</v>
      </c>
      <c r="AB35" s="13">
        <v>2</v>
      </c>
    </row>
    <row r="36" spans="2:30" x14ac:dyDescent="0.25">
      <c r="B36" s="5" t="s">
        <v>39</v>
      </c>
      <c r="C36" s="12">
        <f>C33-C35</f>
        <v>47</v>
      </c>
      <c r="D36" s="12">
        <f t="shared" ref="D36:AB36" si="11">D33-D35</f>
        <v>19</v>
      </c>
      <c r="E36" s="12">
        <f t="shared" si="11"/>
        <v>151</v>
      </c>
      <c r="F36" s="12">
        <f t="shared" si="11"/>
        <v>3</v>
      </c>
      <c r="G36" s="12">
        <f t="shared" si="11"/>
        <v>0</v>
      </c>
      <c r="H36" s="12">
        <f t="shared" si="11"/>
        <v>0</v>
      </c>
      <c r="I36" s="12">
        <f t="shared" si="11"/>
        <v>3530</v>
      </c>
      <c r="J36" s="12">
        <f t="shared" si="11"/>
        <v>1</v>
      </c>
      <c r="K36" s="12">
        <f t="shared" si="11"/>
        <v>0</v>
      </c>
      <c r="L36" s="12">
        <f t="shared" si="11"/>
        <v>16421</v>
      </c>
      <c r="M36" s="12">
        <f t="shared" si="11"/>
        <v>345</v>
      </c>
      <c r="N36" s="12">
        <f t="shared" si="11"/>
        <v>3057</v>
      </c>
      <c r="O36" s="12">
        <f t="shared" si="11"/>
        <v>695</v>
      </c>
      <c r="P36" s="12">
        <f t="shared" si="11"/>
        <v>0</v>
      </c>
      <c r="Q36" s="12">
        <f t="shared" si="11"/>
        <v>2</v>
      </c>
      <c r="R36" s="12">
        <f t="shared" si="11"/>
        <v>2</v>
      </c>
      <c r="S36" s="12">
        <f t="shared" si="11"/>
        <v>9</v>
      </c>
      <c r="T36" s="12">
        <f t="shared" si="11"/>
        <v>10</v>
      </c>
      <c r="U36" s="12">
        <f t="shared" si="11"/>
        <v>0</v>
      </c>
      <c r="V36" s="12">
        <f t="shared" si="11"/>
        <v>0</v>
      </c>
      <c r="W36" s="12">
        <f t="shared" si="11"/>
        <v>0</v>
      </c>
      <c r="X36" s="12">
        <f t="shared" si="11"/>
        <v>111</v>
      </c>
      <c r="Y36" s="12">
        <f t="shared" si="11"/>
        <v>0</v>
      </c>
      <c r="Z36" s="12">
        <f t="shared" si="11"/>
        <v>0</v>
      </c>
      <c r="AA36" s="12">
        <f t="shared" si="11"/>
        <v>1</v>
      </c>
      <c r="AB36" s="12">
        <f t="shared" si="11"/>
        <v>210</v>
      </c>
    </row>
    <row r="37" spans="2:30" x14ac:dyDescent="0.25">
      <c r="B37" s="5" t="s">
        <v>37</v>
      </c>
      <c r="C37" s="12">
        <f>IF(C34=1,0,1)</f>
        <v>0</v>
      </c>
      <c r="D37" s="12">
        <f t="shared" ref="D37:AB37" si="12">IF(D34=1,0,1)</f>
        <v>0</v>
      </c>
      <c r="E37" s="18">
        <f t="shared" si="12"/>
        <v>1</v>
      </c>
      <c r="F37" s="12">
        <v>0</v>
      </c>
      <c r="G37" s="12">
        <v>0</v>
      </c>
      <c r="H37" s="12">
        <v>0</v>
      </c>
      <c r="I37" s="18">
        <f t="shared" si="12"/>
        <v>1</v>
      </c>
      <c r="J37" s="12">
        <f t="shared" si="12"/>
        <v>0</v>
      </c>
      <c r="K37" s="12">
        <v>0</v>
      </c>
      <c r="L37" s="12">
        <f t="shared" si="12"/>
        <v>0</v>
      </c>
      <c r="M37" s="12">
        <f t="shared" si="12"/>
        <v>0</v>
      </c>
      <c r="N37" s="18">
        <f t="shared" si="12"/>
        <v>1</v>
      </c>
      <c r="O37" s="12">
        <f t="shared" si="12"/>
        <v>0</v>
      </c>
      <c r="P37" s="12">
        <v>0</v>
      </c>
      <c r="Q37" s="12">
        <f t="shared" si="12"/>
        <v>0</v>
      </c>
      <c r="R37" s="12">
        <f t="shared" si="12"/>
        <v>0</v>
      </c>
      <c r="S37" s="12">
        <f t="shared" si="12"/>
        <v>0</v>
      </c>
      <c r="T37" s="12">
        <f t="shared" si="12"/>
        <v>0</v>
      </c>
      <c r="U37" s="12">
        <v>0</v>
      </c>
      <c r="V37" s="12">
        <v>0</v>
      </c>
      <c r="W37" s="12">
        <v>0</v>
      </c>
      <c r="X37" s="18">
        <f t="shared" si="12"/>
        <v>1</v>
      </c>
      <c r="Y37" s="12">
        <v>0</v>
      </c>
      <c r="Z37" s="12">
        <v>0</v>
      </c>
      <c r="AA37" s="18">
        <f t="shared" si="12"/>
        <v>1</v>
      </c>
      <c r="AB37" s="18">
        <f t="shared" si="12"/>
        <v>1</v>
      </c>
    </row>
    <row r="38" spans="2:30" x14ac:dyDescent="0.25">
      <c r="B38" s="5" t="s">
        <v>30</v>
      </c>
      <c r="C38" s="6">
        <f t="shared" ref="C38:AB38" si="13">(C34/1)</f>
        <v>1</v>
      </c>
      <c r="D38" s="6">
        <f t="shared" si="13"/>
        <v>1</v>
      </c>
      <c r="E38" s="6">
        <f t="shared" si="13"/>
        <v>0</v>
      </c>
      <c r="F38" s="6">
        <f t="shared" si="13"/>
        <v>0</v>
      </c>
      <c r="G38" s="6">
        <f t="shared" si="13"/>
        <v>0</v>
      </c>
      <c r="H38" s="6">
        <f t="shared" si="13"/>
        <v>0</v>
      </c>
      <c r="I38" s="6">
        <f t="shared" si="13"/>
        <v>0</v>
      </c>
      <c r="J38" s="6">
        <f t="shared" si="13"/>
        <v>1</v>
      </c>
      <c r="K38" s="6">
        <f t="shared" si="13"/>
        <v>0</v>
      </c>
      <c r="L38" s="6">
        <f t="shared" si="13"/>
        <v>1</v>
      </c>
      <c r="M38" s="6">
        <f t="shared" si="13"/>
        <v>1</v>
      </c>
      <c r="N38" s="6">
        <f t="shared" si="13"/>
        <v>0</v>
      </c>
      <c r="O38" s="6">
        <f t="shared" si="13"/>
        <v>1</v>
      </c>
      <c r="P38" s="6">
        <f t="shared" si="13"/>
        <v>0</v>
      </c>
      <c r="Q38" s="6">
        <f t="shared" si="13"/>
        <v>1</v>
      </c>
      <c r="R38" s="6">
        <f t="shared" si="13"/>
        <v>1</v>
      </c>
      <c r="S38" s="6">
        <f t="shared" si="13"/>
        <v>1</v>
      </c>
      <c r="T38" s="6">
        <f t="shared" si="13"/>
        <v>1</v>
      </c>
      <c r="U38" s="6">
        <f t="shared" si="13"/>
        <v>0</v>
      </c>
      <c r="V38" s="6">
        <f t="shared" si="13"/>
        <v>0</v>
      </c>
      <c r="W38" s="6">
        <f t="shared" si="13"/>
        <v>0</v>
      </c>
      <c r="X38" s="6">
        <f t="shared" si="13"/>
        <v>0</v>
      </c>
      <c r="Y38" s="6">
        <f t="shared" si="13"/>
        <v>0</v>
      </c>
      <c r="Z38" s="6">
        <f t="shared" si="13"/>
        <v>0</v>
      </c>
      <c r="AA38" s="6">
        <f t="shared" si="13"/>
        <v>0</v>
      </c>
      <c r="AB38" s="6">
        <f t="shared" si="13"/>
        <v>0</v>
      </c>
    </row>
    <row r="39" spans="2:30" x14ac:dyDescent="0.25">
      <c r="B39" s="5" t="s">
        <v>34</v>
      </c>
      <c r="C39" s="14">
        <f>IF(C33=0,0,((C33-C35)/C33))</f>
        <v>0.97916666666666663</v>
      </c>
      <c r="D39" s="14">
        <f t="shared" ref="D39:AB39" si="14">IF(D33=0,0,((D33-D35)/D33))</f>
        <v>0.82608695652173914</v>
      </c>
      <c r="E39" s="14">
        <f t="shared" si="14"/>
        <v>0.99342105263157898</v>
      </c>
      <c r="F39" s="14">
        <f t="shared" si="14"/>
        <v>0.75</v>
      </c>
      <c r="G39" s="14">
        <f t="shared" si="14"/>
        <v>0</v>
      </c>
      <c r="H39" s="14">
        <f t="shared" si="14"/>
        <v>0</v>
      </c>
      <c r="I39" s="14">
        <f t="shared" si="14"/>
        <v>0.99633079311318096</v>
      </c>
      <c r="J39" s="14">
        <f t="shared" si="14"/>
        <v>1</v>
      </c>
      <c r="K39" s="14">
        <f t="shared" si="14"/>
        <v>0</v>
      </c>
      <c r="L39" s="14">
        <f t="shared" si="14"/>
        <v>0.99896581092590342</v>
      </c>
      <c r="M39" s="14">
        <f t="shared" si="14"/>
        <v>0.9691011235955056</v>
      </c>
      <c r="N39" s="14">
        <f t="shared" si="14"/>
        <v>0.99901960784313726</v>
      </c>
      <c r="O39" s="14">
        <f t="shared" si="14"/>
        <v>1</v>
      </c>
      <c r="P39" s="14">
        <f t="shared" si="14"/>
        <v>0</v>
      </c>
      <c r="Q39" s="14">
        <f t="shared" si="14"/>
        <v>1</v>
      </c>
      <c r="R39" s="14">
        <f t="shared" si="14"/>
        <v>1</v>
      </c>
      <c r="S39" s="14">
        <f t="shared" si="14"/>
        <v>0.81818181818181823</v>
      </c>
      <c r="T39" s="14">
        <f t="shared" si="14"/>
        <v>0.83333333333333337</v>
      </c>
      <c r="U39" s="14">
        <f t="shared" si="14"/>
        <v>0</v>
      </c>
      <c r="V39" s="14">
        <f t="shared" si="14"/>
        <v>0</v>
      </c>
      <c r="W39" s="14">
        <f t="shared" si="14"/>
        <v>0</v>
      </c>
      <c r="X39" s="14">
        <f t="shared" si="14"/>
        <v>0.98230088495575218</v>
      </c>
      <c r="Y39" s="14">
        <f t="shared" si="14"/>
        <v>0</v>
      </c>
      <c r="Z39" s="14">
        <f t="shared" si="14"/>
        <v>0</v>
      </c>
      <c r="AA39" s="14">
        <f t="shared" si="14"/>
        <v>0.5</v>
      </c>
      <c r="AB39" s="14">
        <f t="shared" si="14"/>
        <v>0.99056603773584906</v>
      </c>
      <c r="AC39" s="6"/>
      <c r="AD39" s="6"/>
    </row>
    <row r="40" spans="2:30" ht="15.75" thickBot="1" x14ac:dyDescent="0.3">
      <c r="B40" s="10" t="s">
        <v>35</v>
      </c>
      <c r="C40" s="24" t="s">
        <v>46</v>
      </c>
      <c r="D40" s="24"/>
      <c r="E40" s="24"/>
      <c r="F40" s="24"/>
      <c r="G40" s="24"/>
      <c r="H40" s="24"/>
      <c r="I40" s="24"/>
      <c r="J40" s="24"/>
      <c r="K40" s="24"/>
      <c r="L40" s="24"/>
      <c r="M40" s="24"/>
      <c r="N40" s="24"/>
      <c r="O40" s="24"/>
      <c r="P40" s="24"/>
      <c r="Q40" s="24"/>
      <c r="R40" s="24"/>
      <c r="S40" s="24"/>
      <c r="T40" s="24"/>
      <c r="U40" s="24"/>
      <c r="V40" s="24"/>
      <c r="W40" s="24"/>
      <c r="X40" s="24"/>
      <c r="Y40" s="24"/>
      <c r="Z40" s="24"/>
      <c r="AA40" s="24"/>
      <c r="AB40" s="25"/>
      <c r="AC40" s="6"/>
      <c r="AD40" s="6"/>
    </row>
    <row r="41" spans="2:30" ht="15.75" thickBot="1" x14ac:dyDescent="0.3">
      <c r="AC41" s="6"/>
      <c r="AD41" s="6"/>
    </row>
    <row r="42" spans="2:30" x14ac:dyDescent="0.25">
      <c r="B42" s="2" t="s">
        <v>33</v>
      </c>
      <c r="C42" s="3" t="s">
        <v>4</v>
      </c>
      <c r="D42" s="3" t="s">
        <v>5</v>
      </c>
      <c r="E42" s="3" t="s">
        <v>6</v>
      </c>
      <c r="F42" s="3" t="s">
        <v>7</v>
      </c>
      <c r="G42" s="3" t="s">
        <v>8</v>
      </c>
      <c r="H42" s="3" t="s">
        <v>9</v>
      </c>
      <c r="I42" s="3" t="s">
        <v>10</v>
      </c>
      <c r="J42" s="3" t="s">
        <v>11</v>
      </c>
      <c r="K42" s="3" t="s">
        <v>12</v>
      </c>
      <c r="L42" s="3" t="s">
        <v>13</v>
      </c>
      <c r="M42" s="3" t="s">
        <v>14</v>
      </c>
      <c r="N42" s="3" t="s">
        <v>15</v>
      </c>
      <c r="O42" s="3" t="s">
        <v>16</v>
      </c>
      <c r="P42" s="3" t="s">
        <v>17</v>
      </c>
      <c r="Q42" s="3" t="s">
        <v>18</v>
      </c>
      <c r="R42" s="3" t="s">
        <v>19</v>
      </c>
      <c r="S42" s="3" t="s">
        <v>20</v>
      </c>
      <c r="T42" s="3" t="s">
        <v>21</v>
      </c>
      <c r="U42" s="3" t="s">
        <v>22</v>
      </c>
      <c r="V42" s="3" t="s">
        <v>23</v>
      </c>
      <c r="W42" s="3" t="s">
        <v>24</v>
      </c>
      <c r="X42" s="3" t="s">
        <v>25</v>
      </c>
      <c r="Y42" s="3" t="s">
        <v>26</v>
      </c>
      <c r="Z42" s="3" t="s">
        <v>27</v>
      </c>
      <c r="AA42" s="3" t="s">
        <v>28</v>
      </c>
      <c r="AB42" s="4" t="s">
        <v>29</v>
      </c>
      <c r="AC42" s="6"/>
      <c r="AD42" s="6"/>
    </row>
    <row r="43" spans="2:30" x14ac:dyDescent="0.25">
      <c r="B43" s="5" t="s">
        <v>0</v>
      </c>
      <c r="C43" s="6"/>
      <c r="D43" s="6"/>
      <c r="E43" s="6"/>
      <c r="F43" s="6"/>
      <c r="G43" s="6"/>
      <c r="H43" s="6"/>
      <c r="I43" s="6"/>
      <c r="J43" s="6"/>
      <c r="K43" s="6"/>
      <c r="L43" s="6"/>
      <c r="M43" s="6"/>
      <c r="N43" s="6"/>
      <c r="O43" s="6"/>
      <c r="P43" s="6"/>
      <c r="Q43" s="6"/>
      <c r="R43" s="6"/>
      <c r="S43" s="6"/>
      <c r="T43" s="6"/>
      <c r="U43" s="6"/>
      <c r="V43" s="6"/>
      <c r="W43" s="6"/>
      <c r="X43" s="6"/>
      <c r="Y43" s="6"/>
      <c r="Z43" s="6"/>
      <c r="AA43" s="6"/>
      <c r="AB43" s="7"/>
      <c r="AC43" s="6"/>
      <c r="AD43" s="6"/>
    </row>
    <row r="44" spans="2:30" x14ac:dyDescent="0.25">
      <c r="B44" s="5" t="s">
        <v>1</v>
      </c>
      <c r="C44" s="6">
        <v>93252</v>
      </c>
      <c r="D44" s="6">
        <v>180347</v>
      </c>
      <c r="E44" s="6">
        <v>936628</v>
      </c>
      <c r="F44" s="6">
        <v>28</v>
      </c>
      <c r="G44" s="6">
        <v>0</v>
      </c>
      <c r="H44" s="6">
        <v>25</v>
      </c>
      <c r="I44" s="6">
        <v>17240409</v>
      </c>
      <c r="J44" s="6">
        <v>478</v>
      </c>
      <c r="K44" s="6">
        <v>0</v>
      </c>
      <c r="L44" s="6">
        <v>21364161</v>
      </c>
      <c r="M44" s="6">
        <v>1363869</v>
      </c>
      <c r="N44" s="6">
        <v>22814479</v>
      </c>
      <c r="O44" s="6">
        <v>7535889</v>
      </c>
      <c r="P44" s="6">
        <v>11</v>
      </c>
      <c r="Q44" s="6">
        <v>4143</v>
      </c>
      <c r="R44" s="6">
        <v>14</v>
      </c>
      <c r="S44" s="6">
        <v>131394</v>
      </c>
      <c r="T44" s="6">
        <v>219367</v>
      </c>
      <c r="U44" s="6">
        <v>0</v>
      </c>
      <c r="V44" s="6">
        <v>0</v>
      </c>
      <c r="W44" s="6">
        <v>0</v>
      </c>
      <c r="X44" s="6">
        <v>51404</v>
      </c>
      <c r="Y44" s="6">
        <v>0</v>
      </c>
      <c r="Z44" s="6">
        <v>0</v>
      </c>
      <c r="AA44" s="6">
        <v>91</v>
      </c>
      <c r="AB44" s="7">
        <v>1101696</v>
      </c>
      <c r="AC44" s="6"/>
      <c r="AD44" s="6"/>
    </row>
    <row r="45" spans="2:30" x14ac:dyDescent="0.25">
      <c r="B45" s="5" t="s">
        <v>2</v>
      </c>
      <c r="C45" s="8">
        <f>IF((C44&lt;&gt;0),C43/C44,0)</f>
        <v>0</v>
      </c>
      <c r="D45" s="8">
        <f t="shared" ref="D45:AB45" si="15">IF((D44&lt;&gt;0),D43/D44,0)</f>
        <v>0</v>
      </c>
      <c r="E45" s="8">
        <f t="shared" si="15"/>
        <v>0</v>
      </c>
      <c r="F45" s="8">
        <f t="shared" si="15"/>
        <v>0</v>
      </c>
      <c r="G45" s="8">
        <f t="shared" si="15"/>
        <v>0</v>
      </c>
      <c r="H45" s="8">
        <f t="shared" si="15"/>
        <v>0</v>
      </c>
      <c r="I45" s="8">
        <f t="shared" si="15"/>
        <v>0</v>
      </c>
      <c r="J45" s="8">
        <f t="shared" si="15"/>
        <v>0</v>
      </c>
      <c r="K45" s="8">
        <f t="shared" si="15"/>
        <v>0</v>
      </c>
      <c r="L45" s="8">
        <f t="shared" si="15"/>
        <v>0</v>
      </c>
      <c r="M45" s="8">
        <f t="shared" si="15"/>
        <v>0</v>
      </c>
      <c r="N45" s="8">
        <f t="shared" si="15"/>
        <v>0</v>
      </c>
      <c r="O45" s="8">
        <f t="shared" si="15"/>
        <v>0</v>
      </c>
      <c r="P45" s="8">
        <f t="shared" si="15"/>
        <v>0</v>
      </c>
      <c r="Q45" s="8">
        <f t="shared" si="15"/>
        <v>0</v>
      </c>
      <c r="R45" s="8">
        <f t="shared" si="15"/>
        <v>0</v>
      </c>
      <c r="S45" s="8">
        <f t="shared" si="15"/>
        <v>0</v>
      </c>
      <c r="T45" s="8">
        <f t="shared" si="15"/>
        <v>0</v>
      </c>
      <c r="U45" s="8">
        <f t="shared" si="15"/>
        <v>0</v>
      </c>
      <c r="V45" s="8">
        <f t="shared" si="15"/>
        <v>0</v>
      </c>
      <c r="W45" s="8">
        <f t="shared" si="15"/>
        <v>0</v>
      </c>
      <c r="X45" s="8">
        <f t="shared" si="15"/>
        <v>0</v>
      </c>
      <c r="Y45" s="8">
        <f t="shared" si="15"/>
        <v>0</v>
      </c>
      <c r="Z45" s="8">
        <f t="shared" si="15"/>
        <v>0</v>
      </c>
      <c r="AA45" s="8">
        <f t="shared" si="15"/>
        <v>0</v>
      </c>
      <c r="AB45" s="9">
        <f t="shared" si="15"/>
        <v>0</v>
      </c>
      <c r="AC45" s="6"/>
      <c r="AD45" s="6"/>
    </row>
    <row r="46" spans="2:30" x14ac:dyDescent="0.25">
      <c r="B46" s="5" t="s">
        <v>40</v>
      </c>
      <c r="C46" s="15">
        <v>48</v>
      </c>
      <c r="D46" s="15">
        <v>23</v>
      </c>
      <c r="E46" s="15">
        <v>152</v>
      </c>
      <c r="F46" s="15">
        <v>4</v>
      </c>
      <c r="G46" s="15">
        <v>0</v>
      </c>
      <c r="H46" s="15">
        <v>0</v>
      </c>
      <c r="I46" s="15">
        <v>3543</v>
      </c>
      <c r="J46" s="15">
        <v>1</v>
      </c>
      <c r="K46" s="15">
        <v>0</v>
      </c>
      <c r="L46" s="15">
        <v>16438</v>
      </c>
      <c r="M46" s="15">
        <v>356</v>
      </c>
      <c r="N46" s="15">
        <v>3060</v>
      </c>
      <c r="O46" s="15">
        <v>695</v>
      </c>
      <c r="P46" s="15">
        <v>0</v>
      </c>
      <c r="Q46" s="15">
        <v>2</v>
      </c>
      <c r="R46" s="15">
        <v>2</v>
      </c>
      <c r="S46" s="15">
        <v>11</v>
      </c>
      <c r="T46" s="15">
        <v>12</v>
      </c>
      <c r="U46" s="15">
        <v>0</v>
      </c>
      <c r="V46" s="15">
        <v>0</v>
      </c>
      <c r="W46" s="15">
        <v>0</v>
      </c>
      <c r="X46" s="15">
        <v>113</v>
      </c>
      <c r="Y46" s="15">
        <v>0</v>
      </c>
      <c r="Z46" s="15">
        <v>0</v>
      </c>
      <c r="AA46" s="15">
        <v>2</v>
      </c>
      <c r="AB46" s="16">
        <v>212</v>
      </c>
    </row>
    <row r="47" spans="2:30" x14ac:dyDescent="0.25">
      <c r="B47" s="5" t="s">
        <v>36</v>
      </c>
      <c r="C47">
        <v>0</v>
      </c>
      <c r="D47" s="19">
        <v>1</v>
      </c>
      <c r="E47" s="12">
        <v>0</v>
      </c>
      <c r="F47" s="21">
        <v>0</v>
      </c>
      <c r="G47" s="12">
        <v>0</v>
      </c>
      <c r="H47" s="12">
        <v>0</v>
      </c>
      <c r="I47" s="12">
        <v>0</v>
      </c>
      <c r="J47" s="12">
        <v>0</v>
      </c>
      <c r="K47" s="12">
        <v>0</v>
      </c>
      <c r="L47" s="19">
        <v>1</v>
      </c>
      <c r="M47" s="19">
        <v>1</v>
      </c>
      <c r="N47" s="12">
        <v>0</v>
      </c>
      <c r="O47" s="19">
        <v>1</v>
      </c>
      <c r="P47" s="12">
        <v>0</v>
      </c>
      <c r="Q47" s="19">
        <v>1</v>
      </c>
      <c r="R47" s="19">
        <v>1</v>
      </c>
      <c r="S47" s="19">
        <v>1</v>
      </c>
      <c r="T47" s="19">
        <v>1</v>
      </c>
      <c r="U47" s="12">
        <v>0</v>
      </c>
      <c r="V47" s="12">
        <v>0</v>
      </c>
      <c r="W47" s="12">
        <v>0</v>
      </c>
      <c r="X47" s="12">
        <v>0</v>
      </c>
      <c r="Y47" s="12">
        <v>0</v>
      </c>
      <c r="Z47" s="12">
        <v>0</v>
      </c>
      <c r="AA47" s="12">
        <v>0</v>
      </c>
      <c r="AB47" s="13">
        <v>0</v>
      </c>
    </row>
    <row r="48" spans="2:30" x14ac:dyDescent="0.25">
      <c r="B48" s="5" t="s">
        <v>38</v>
      </c>
      <c r="C48">
        <v>2</v>
      </c>
      <c r="D48" s="12">
        <v>4</v>
      </c>
      <c r="E48" s="12">
        <v>0</v>
      </c>
      <c r="F48">
        <v>1</v>
      </c>
      <c r="G48" s="12">
        <v>0</v>
      </c>
      <c r="H48" s="12">
        <v>0</v>
      </c>
      <c r="I48" s="12">
        <v>12</v>
      </c>
      <c r="J48" s="12">
        <v>0</v>
      </c>
      <c r="K48" s="12">
        <v>0</v>
      </c>
      <c r="L48" s="12">
        <v>17</v>
      </c>
      <c r="M48" s="12">
        <v>12</v>
      </c>
      <c r="N48" s="12">
        <v>3</v>
      </c>
      <c r="O48" s="12">
        <v>0</v>
      </c>
      <c r="P48" s="12">
        <v>0</v>
      </c>
      <c r="Q48" s="12">
        <v>0</v>
      </c>
      <c r="R48" s="12">
        <v>0</v>
      </c>
      <c r="S48" s="12">
        <v>2</v>
      </c>
      <c r="T48" s="12">
        <v>2</v>
      </c>
      <c r="U48" s="12">
        <v>0</v>
      </c>
      <c r="V48" s="12">
        <v>0</v>
      </c>
      <c r="W48" s="12">
        <v>0</v>
      </c>
      <c r="X48" s="12">
        <v>0</v>
      </c>
      <c r="Y48" s="12">
        <v>0</v>
      </c>
      <c r="Z48" s="12">
        <v>0</v>
      </c>
      <c r="AA48" s="12">
        <v>0</v>
      </c>
      <c r="AB48" s="13">
        <v>2</v>
      </c>
    </row>
    <row r="49" spans="2:30" x14ac:dyDescent="0.25">
      <c r="B49" s="5" t="s">
        <v>39</v>
      </c>
      <c r="C49" s="12">
        <f>C46-C48</f>
        <v>46</v>
      </c>
      <c r="D49" s="12">
        <f t="shared" ref="D49:AB49" si="16">D46-D48</f>
        <v>19</v>
      </c>
      <c r="E49" s="12">
        <f t="shared" si="16"/>
        <v>152</v>
      </c>
      <c r="F49" s="12">
        <f t="shared" si="16"/>
        <v>3</v>
      </c>
      <c r="G49" s="12">
        <f t="shared" si="16"/>
        <v>0</v>
      </c>
      <c r="H49" s="12">
        <f t="shared" si="16"/>
        <v>0</v>
      </c>
      <c r="I49" s="12">
        <f t="shared" si="16"/>
        <v>3531</v>
      </c>
      <c r="J49" s="12">
        <f t="shared" si="16"/>
        <v>1</v>
      </c>
      <c r="K49" s="12">
        <f t="shared" si="16"/>
        <v>0</v>
      </c>
      <c r="L49" s="12">
        <f t="shared" si="16"/>
        <v>16421</v>
      </c>
      <c r="M49" s="12">
        <f t="shared" si="16"/>
        <v>344</v>
      </c>
      <c r="N49" s="12">
        <f t="shared" si="16"/>
        <v>3057</v>
      </c>
      <c r="O49" s="12">
        <f t="shared" si="16"/>
        <v>695</v>
      </c>
      <c r="P49" s="12">
        <f t="shared" si="16"/>
        <v>0</v>
      </c>
      <c r="Q49" s="12">
        <f t="shared" si="16"/>
        <v>2</v>
      </c>
      <c r="R49" s="12">
        <f t="shared" si="16"/>
        <v>2</v>
      </c>
      <c r="S49" s="12">
        <f t="shared" si="16"/>
        <v>9</v>
      </c>
      <c r="T49" s="12">
        <f t="shared" si="16"/>
        <v>10</v>
      </c>
      <c r="U49" s="12">
        <f t="shared" si="16"/>
        <v>0</v>
      </c>
      <c r="V49" s="12">
        <f t="shared" si="16"/>
        <v>0</v>
      </c>
      <c r="W49" s="12">
        <f t="shared" si="16"/>
        <v>0</v>
      </c>
      <c r="X49" s="12">
        <f t="shared" si="16"/>
        <v>113</v>
      </c>
      <c r="Y49" s="12">
        <f t="shared" si="16"/>
        <v>0</v>
      </c>
      <c r="Z49" s="12">
        <f t="shared" si="16"/>
        <v>0</v>
      </c>
      <c r="AA49" s="12">
        <f t="shared" si="16"/>
        <v>2</v>
      </c>
      <c r="AB49" s="12">
        <f t="shared" si="16"/>
        <v>210</v>
      </c>
    </row>
    <row r="50" spans="2:30" x14ac:dyDescent="0.25">
      <c r="B50" s="5" t="s">
        <v>37</v>
      </c>
      <c r="C50" s="18">
        <f>IF(C47=1,0,1)</f>
        <v>1</v>
      </c>
      <c r="D50" s="12">
        <f t="shared" ref="D50:AB50" si="17">IF(D47=1,0,1)</f>
        <v>0</v>
      </c>
      <c r="E50" s="18">
        <f t="shared" si="17"/>
        <v>1</v>
      </c>
      <c r="F50" s="12">
        <v>0</v>
      </c>
      <c r="G50" s="12">
        <v>0</v>
      </c>
      <c r="H50" s="12">
        <v>0</v>
      </c>
      <c r="I50" s="18">
        <f t="shared" si="17"/>
        <v>1</v>
      </c>
      <c r="J50" s="18">
        <f t="shared" si="17"/>
        <v>1</v>
      </c>
      <c r="K50" s="12">
        <v>0</v>
      </c>
      <c r="L50" s="12">
        <f t="shared" si="17"/>
        <v>0</v>
      </c>
      <c r="M50" s="12">
        <f t="shared" si="17"/>
        <v>0</v>
      </c>
      <c r="N50" s="18">
        <f t="shared" si="17"/>
        <v>1</v>
      </c>
      <c r="O50" s="12">
        <f t="shared" si="17"/>
        <v>0</v>
      </c>
      <c r="P50" s="12">
        <v>0</v>
      </c>
      <c r="Q50" s="12">
        <f t="shared" si="17"/>
        <v>0</v>
      </c>
      <c r="R50" s="12">
        <f t="shared" si="17"/>
        <v>0</v>
      </c>
      <c r="S50" s="12">
        <f t="shared" si="17"/>
        <v>0</v>
      </c>
      <c r="T50" s="12">
        <f t="shared" si="17"/>
        <v>0</v>
      </c>
      <c r="U50" s="12">
        <v>0</v>
      </c>
      <c r="V50" s="12">
        <v>0</v>
      </c>
      <c r="W50" s="12">
        <v>0</v>
      </c>
      <c r="X50" s="18">
        <f t="shared" si="17"/>
        <v>1</v>
      </c>
      <c r="Y50" s="12">
        <v>0</v>
      </c>
      <c r="Z50" s="12">
        <v>0</v>
      </c>
      <c r="AA50" s="18">
        <f t="shared" si="17"/>
        <v>1</v>
      </c>
      <c r="AB50" s="18">
        <f t="shared" si="17"/>
        <v>1</v>
      </c>
    </row>
    <row r="51" spans="2:30" x14ac:dyDescent="0.25">
      <c r="B51" s="5" t="s">
        <v>30</v>
      </c>
      <c r="C51" s="6">
        <f t="shared" ref="C51:AB51" si="18">(C47/1)</f>
        <v>0</v>
      </c>
      <c r="D51" s="6">
        <f t="shared" si="18"/>
        <v>1</v>
      </c>
      <c r="E51" s="6">
        <f t="shared" si="18"/>
        <v>0</v>
      </c>
      <c r="F51" s="6">
        <f t="shared" si="18"/>
        <v>0</v>
      </c>
      <c r="G51" s="6">
        <f t="shared" si="18"/>
        <v>0</v>
      </c>
      <c r="H51" s="6">
        <f t="shared" si="18"/>
        <v>0</v>
      </c>
      <c r="I51" s="6">
        <f t="shared" si="18"/>
        <v>0</v>
      </c>
      <c r="J51" s="6">
        <f t="shared" si="18"/>
        <v>0</v>
      </c>
      <c r="K51" s="6">
        <f t="shared" si="18"/>
        <v>0</v>
      </c>
      <c r="L51" s="6">
        <f t="shared" si="18"/>
        <v>1</v>
      </c>
      <c r="M51" s="6">
        <f t="shared" si="18"/>
        <v>1</v>
      </c>
      <c r="N51" s="6">
        <f t="shared" si="18"/>
        <v>0</v>
      </c>
      <c r="O51" s="6">
        <f t="shared" si="18"/>
        <v>1</v>
      </c>
      <c r="P51" s="6">
        <f t="shared" si="18"/>
        <v>0</v>
      </c>
      <c r="Q51" s="6">
        <f t="shared" si="18"/>
        <v>1</v>
      </c>
      <c r="R51" s="6">
        <f t="shared" si="18"/>
        <v>1</v>
      </c>
      <c r="S51" s="6">
        <f t="shared" si="18"/>
        <v>1</v>
      </c>
      <c r="T51" s="6">
        <f t="shared" si="18"/>
        <v>1</v>
      </c>
      <c r="U51" s="6">
        <f t="shared" si="18"/>
        <v>0</v>
      </c>
      <c r="V51" s="6">
        <f t="shared" si="18"/>
        <v>0</v>
      </c>
      <c r="W51" s="6">
        <f t="shared" si="18"/>
        <v>0</v>
      </c>
      <c r="X51" s="6">
        <f t="shared" si="18"/>
        <v>0</v>
      </c>
      <c r="Y51" s="6">
        <f t="shared" si="18"/>
        <v>0</v>
      </c>
      <c r="Z51" s="6">
        <f t="shared" si="18"/>
        <v>0</v>
      </c>
      <c r="AA51" s="6">
        <f t="shared" si="18"/>
        <v>0</v>
      </c>
      <c r="AB51" s="6">
        <f t="shared" si="18"/>
        <v>0</v>
      </c>
      <c r="AC51" s="6"/>
      <c r="AD51" s="6"/>
    </row>
    <row r="52" spans="2:30" x14ac:dyDescent="0.25">
      <c r="B52" s="5" t="s">
        <v>34</v>
      </c>
      <c r="C52" s="14">
        <f>IF(C46=0,0,((C46-C48)/C46))</f>
        <v>0.95833333333333337</v>
      </c>
      <c r="D52" s="14">
        <f t="shared" ref="D52:AB52" si="19">IF(D46=0,0,((D46-D48)/D46))</f>
        <v>0.82608695652173914</v>
      </c>
      <c r="E52" s="14">
        <f t="shared" si="19"/>
        <v>1</v>
      </c>
      <c r="F52" s="14">
        <f t="shared" si="19"/>
        <v>0.75</v>
      </c>
      <c r="G52" s="14">
        <f t="shared" si="19"/>
        <v>0</v>
      </c>
      <c r="H52" s="14">
        <f t="shared" si="19"/>
        <v>0</v>
      </c>
      <c r="I52" s="14">
        <f t="shared" si="19"/>
        <v>0.9966130397967824</v>
      </c>
      <c r="J52" s="14">
        <f t="shared" si="19"/>
        <v>1</v>
      </c>
      <c r="K52" s="14">
        <f t="shared" si="19"/>
        <v>0</v>
      </c>
      <c r="L52" s="14">
        <f t="shared" si="19"/>
        <v>0.99896581092590342</v>
      </c>
      <c r="M52" s="14">
        <f t="shared" si="19"/>
        <v>0.9662921348314607</v>
      </c>
      <c r="N52" s="14">
        <f t="shared" si="19"/>
        <v>0.99901960784313726</v>
      </c>
      <c r="O52" s="14">
        <f t="shared" si="19"/>
        <v>1</v>
      </c>
      <c r="P52" s="14">
        <f t="shared" si="19"/>
        <v>0</v>
      </c>
      <c r="Q52" s="14">
        <f t="shared" si="19"/>
        <v>1</v>
      </c>
      <c r="R52" s="14">
        <f t="shared" si="19"/>
        <v>1</v>
      </c>
      <c r="S52" s="14">
        <f t="shared" si="19"/>
        <v>0.81818181818181823</v>
      </c>
      <c r="T52" s="14">
        <f t="shared" si="19"/>
        <v>0.83333333333333337</v>
      </c>
      <c r="U52" s="14">
        <f t="shared" si="19"/>
        <v>0</v>
      </c>
      <c r="V52" s="14">
        <f t="shared" si="19"/>
        <v>0</v>
      </c>
      <c r="W52" s="14">
        <f t="shared" si="19"/>
        <v>0</v>
      </c>
      <c r="X52" s="14">
        <f t="shared" si="19"/>
        <v>1</v>
      </c>
      <c r="Y52" s="14">
        <f t="shared" si="19"/>
        <v>0</v>
      </c>
      <c r="Z52" s="14">
        <f t="shared" si="19"/>
        <v>0</v>
      </c>
      <c r="AA52" s="14">
        <f t="shared" si="19"/>
        <v>1</v>
      </c>
      <c r="AB52" s="14">
        <f t="shared" si="19"/>
        <v>0.99056603773584906</v>
      </c>
      <c r="AC52" s="6"/>
      <c r="AD52" s="6"/>
    </row>
    <row r="53" spans="2:30" ht="15.75" thickBot="1" x14ac:dyDescent="0.3">
      <c r="B53" s="10" t="s">
        <v>35</v>
      </c>
      <c r="C53" s="24" t="s">
        <v>43</v>
      </c>
      <c r="D53" s="24"/>
      <c r="E53" s="24"/>
      <c r="F53" s="24"/>
      <c r="G53" s="24"/>
      <c r="H53" s="24"/>
      <c r="I53" s="24"/>
      <c r="J53" s="24"/>
      <c r="K53" s="24"/>
      <c r="L53" s="24"/>
      <c r="M53" s="24"/>
      <c r="N53" s="24"/>
      <c r="O53" s="24"/>
      <c r="P53" s="24"/>
      <c r="Q53" s="24"/>
      <c r="R53" s="24"/>
      <c r="S53" s="24"/>
      <c r="T53" s="24"/>
      <c r="U53" s="24"/>
      <c r="V53" s="24"/>
      <c r="W53" s="24"/>
      <c r="X53" s="24"/>
      <c r="Y53" s="24"/>
      <c r="Z53" s="24"/>
      <c r="AA53" s="24"/>
      <c r="AB53" s="25"/>
      <c r="AC53" s="6"/>
      <c r="AD53" s="6"/>
    </row>
    <row r="54" spans="2:30" x14ac:dyDescent="0.25">
      <c r="AC54" s="6"/>
      <c r="AD54" s="6"/>
    </row>
    <row r="55" spans="2:30" x14ac:dyDescent="0.25">
      <c r="AC55" s="6"/>
      <c r="AD55" s="6"/>
    </row>
    <row r="56" spans="2:30" x14ac:dyDescent="0.25">
      <c r="C56" s="1"/>
    </row>
  </sheetData>
  <mergeCells count="4">
    <mergeCell ref="C40:AB40"/>
    <mergeCell ref="C27:AB27"/>
    <mergeCell ref="C14:AB14"/>
    <mergeCell ref="C53:AB53"/>
  </mergeCells>
  <phoneticPr fontId="2"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CFE1-F7DB-4249-A27C-49130DD8A686}">
  <dimension ref="B1:AD56"/>
  <sheetViews>
    <sheetView zoomScaleNormal="100" workbookViewId="0">
      <selection activeCell="A2" sqref="A2:XFD3"/>
    </sheetView>
  </sheetViews>
  <sheetFormatPr defaultColWidth="11.42578125" defaultRowHeight="15" x14ac:dyDescent="0.25"/>
  <cols>
    <col min="1" max="1" width="0.7109375" customWidth="1"/>
    <col min="2" max="2" width="16" bestFit="1" customWidth="1"/>
    <col min="3" max="7" width="9.140625" bestFit="1" customWidth="1"/>
    <col min="8" max="8" width="10.140625" bestFit="1" customWidth="1"/>
    <col min="9" max="15" width="9.140625" bestFit="1" customWidth="1"/>
    <col min="16" max="16" width="10.140625" bestFit="1" customWidth="1"/>
    <col min="17" max="17" width="9.140625" bestFit="1" customWidth="1"/>
    <col min="18" max="18" width="10.140625" bestFit="1" customWidth="1"/>
    <col min="19" max="26" width="9.140625" bestFit="1" customWidth="1"/>
    <col min="27" max="27" width="10.140625" bestFit="1" customWidth="1"/>
    <col min="28" max="28" width="9.140625" bestFit="1" customWidth="1"/>
  </cols>
  <sheetData>
    <row r="1" spans="2:28" ht="3.75" customHeight="1" thickBot="1" x14ac:dyDescent="0.3"/>
    <row r="2" spans="2:28" ht="78.75" customHeight="1" thickBot="1" x14ac:dyDescent="0.3">
      <c r="B2" s="28" t="s">
        <v>75</v>
      </c>
      <c r="C2" s="26" t="s">
        <v>49</v>
      </c>
      <c r="D2" s="26" t="s">
        <v>50</v>
      </c>
      <c r="E2" s="26" t="s">
        <v>51</v>
      </c>
      <c r="F2" s="26" t="s">
        <v>52</v>
      </c>
      <c r="G2" s="26" t="s">
        <v>53</v>
      </c>
      <c r="H2" s="26" t="s">
        <v>54</v>
      </c>
      <c r="I2" s="26" t="s">
        <v>55</v>
      </c>
      <c r="J2" s="26" t="s">
        <v>56</v>
      </c>
      <c r="K2" s="26" t="s">
        <v>57</v>
      </c>
      <c r="L2" s="26" t="s">
        <v>58</v>
      </c>
      <c r="M2" s="26" t="s">
        <v>59</v>
      </c>
      <c r="N2" s="26" t="s">
        <v>60</v>
      </c>
      <c r="O2" s="26" t="s">
        <v>61</v>
      </c>
      <c r="P2" s="26" t="s">
        <v>62</v>
      </c>
      <c r="Q2" s="26" t="s">
        <v>63</v>
      </c>
      <c r="R2" s="26" t="s">
        <v>64</v>
      </c>
      <c r="S2" s="26" t="s">
        <v>65</v>
      </c>
      <c r="T2" s="26" t="s">
        <v>66</v>
      </c>
      <c r="U2" s="26" t="s">
        <v>67</v>
      </c>
      <c r="V2" s="26" t="s">
        <v>68</v>
      </c>
      <c r="W2" s="26" t="s">
        <v>69</v>
      </c>
      <c r="X2" s="26" t="s">
        <v>70</v>
      </c>
      <c r="Y2" s="26" t="s">
        <v>71</v>
      </c>
      <c r="Z2" s="26" t="s">
        <v>72</v>
      </c>
      <c r="AA2" s="26" t="s">
        <v>73</v>
      </c>
      <c r="AB2" s="27" t="s">
        <v>74</v>
      </c>
    </row>
    <row r="3" spans="2:28" x14ac:dyDescent="0.25">
      <c r="B3" s="2" t="s">
        <v>31</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4" t="s">
        <v>29</v>
      </c>
    </row>
    <row r="4" spans="2:28" x14ac:dyDescent="0.25">
      <c r="B4" s="5" t="s">
        <v>0</v>
      </c>
      <c r="C4" s="6">
        <v>37</v>
      </c>
      <c r="D4" s="6">
        <v>184</v>
      </c>
      <c r="E4" s="6">
        <v>13</v>
      </c>
      <c r="F4" s="11">
        <v>0</v>
      </c>
      <c r="G4" s="11">
        <v>0</v>
      </c>
      <c r="H4" s="11">
        <v>4</v>
      </c>
      <c r="I4" s="11">
        <v>745</v>
      </c>
      <c r="J4" s="11">
        <v>16</v>
      </c>
      <c r="K4" s="11">
        <v>0</v>
      </c>
      <c r="L4" s="11">
        <v>703</v>
      </c>
      <c r="M4" s="11">
        <v>1076</v>
      </c>
      <c r="N4" s="11">
        <v>38</v>
      </c>
      <c r="O4" s="11">
        <v>13</v>
      </c>
      <c r="P4" s="11">
        <v>3</v>
      </c>
      <c r="Q4" s="11">
        <v>19</v>
      </c>
      <c r="R4" s="11">
        <v>5</v>
      </c>
      <c r="S4" s="11">
        <v>323</v>
      </c>
      <c r="T4" s="11">
        <v>372</v>
      </c>
      <c r="U4" s="11">
        <v>0</v>
      </c>
      <c r="V4" s="11">
        <v>0</v>
      </c>
      <c r="W4" s="11">
        <v>0</v>
      </c>
      <c r="X4" s="11">
        <v>23</v>
      </c>
      <c r="Y4" s="11">
        <v>0</v>
      </c>
      <c r="Z4" s="11">
        <v>0</v>
      </c>
      <c r="AA4" s="11">
        <v>15</v>
      </c>
      <c r="AB4" s="7">
        <v>34</v>
      </c>
    </row>
    <row r="5" spans="2:28" x14ac:dyDescent="0.25">
      <c r="B5" s="5" t="s">
        <v>1</v>
      </c>
      <c r="C5" s="6">
        <v>94132</v>
      </c>
      <c r="D5" s="6">
        <v>182722</v>
      </c>
      <c r="E5" s="6">
        <v>957937</v>
      </c>
      <c r="F5" s="6">
        <v>28</v>
      </c>
      <c r="G5" s="6">
        <v>0</v>
      </c>
      <c r="H5" s="6">
        <v>23</v>
      </c>
      <c r="I5" s="6">
        <v>18921645</v>
      </c>
      <c r="J5" s="6">
        <v>503</v>
      </c>
      <c r="K5" s="6">
        <v>0</v>
      </c>
      <c r="L5" s="6">
        <v>21627577</v>
      </c>
      <c r="M5" s="6">
        <v>1382731</v>
      </c>
      <c r="N5" s="6">
        <v>23164357</v>
      </c>
      <c r="O5" s="6">
        <v>7926310</v>
      </c>
      <c r="P5" s="6">
        <v>12</v>
      </c>
      <c r="Q5" s="6">
        <v>4142</v>
      </c>
      <c r="R5" s="6">
        <v>14</v>
      </c>
      <c r="S5" s="6">
        <v>133271</v>
      </c>
      <c r="T5" s="6">
        <v>222655</v>
      </c>
      <c r="U5" s="6">
        <v>0</v>
      </c>
      <c r="V5" s="6">
        <v>0</v>
      </c>
      <c r="W5" s="6">
        <v>0</v>
      </c>
      <c r="X5" s="6">
        <v>52061</v>
      </c>
      <c r="Y5" s="6">
        <v>0</v>
      </c>
      <c r="Z5" s="6">
        <v>0</v>
      </c>
      <c r="AA5" s="6">
        <v>94</v>
      </c>
      <c r="AB5" s="7">
        <v>1114870</v>
      </c>
    </row>
    <row r="6" spans="2:28" x14ac:dyDescent="0.25">
      <c r="B6" s="5" t="s">
        <v>2</v>
      </c>
      <c r="C6" s="8">
        <f>IF((C5&lt;&gt;0),C4/C5,0)</f>
        <v>3.9306505757871925E-4</v>
      </c>
      <c r="D6" s="8">
        <f t="shared" ref="D6:AB6" si="0">IF((D5&lt;&gt;0),D4/D5,0)</f>
        <v>1.0069942316743468E-3</v>
      </c>
      <c r="E6" s="8">
        <f t="shared" si="0"/>
        <v>1.3570829814486756E-5</v>
      </c>
      <c r="F6" s="8">
        <f t="shared" si="0"/>
        <v>0</v>
      </c>
      <c r="G6" s="8">
        <f t="shared" si="0"/>
        <v>0</v>
      </c>
      <c r="H6" s="8">
        <f t="shared" si="0"/>
        <v>0.17391304347826086</v>
      </c>
      <c r="I6" s="8">
        <f t="shared" si="0"/>
        <v>3.9372898075193776E-5</v>
      </c>
      <c r="J6" s="8">
        <f t="shared" si="0"/>
        <v>3.1809145129224649E-2</v>
      </c>
      <c r="K6" s="8">
        <f t="shared" si="0"/>
        <v>0</v>
      </c>
      <c r="L6" s="8">
        <f t="shared" si="0"/>
        <v>3.2504797000607139E-5</v>
      </c>
      <c r="M6" s="8">
        <f t="shared" si="0"/>
        <v>7.7817015746374388E-4</v>
      </c>
      <c r="N6" s="8">
        <f t="shared" si="0"/>
        <v>1.6404513192401585E-6</v>
      </c>
      <c r="O6" s="8">
        <f t="shared" si="0"/>
        <v>1.6401074396535083E-6</v>
      </c>
      <c r="P6" s="8">
        <f t="shared" si="0"/>
        <v>0.25</v>
      </c>
      <c r="Q6" s="8">
        <f t="shared" si="0"/>
        <v>4.5871559633027525E-3</v>
      </c>
      <c r="R6" s="8">
        <f t="shared" si="0"/>
        <v>0.35714285714285715</v>
      </c>
      <c r="S6" s="8">
        <f t="shared" si="0"/>
        <v>2.4236330484501503E-3</v>
      </c>
      <c r="T6" s="8">
        <f t="shared" si="0"/>
        <v>1.6707462217331747E-3</v>
      </c>
      <c r="U6" s="8">
        <f t="shared" si="0"/>
        <v>0</v>
      </c>
      <c r="V6" s="8">
        <f t="shared" si="0"/>
        <v>0</v>
      </c>
      <c r="W6" s="8">
        <f t="shared" si="0"/>
        <v>0</v>
      </c>
      <c r="X6" s="8">
        <f t="shared" si="0"/>
        <v>4.417894393115768E-4</v>
      </c>
      <c r="Y6" s="8">
        <f t="shared" si="0"/>
        <v>0</v>
      </c>
      <c r="Z6" s="8">
        <f t="shared" si="0"/>
        <v>0</v>
      </c>
      <c r="AA6" s="8">
        <f t="shared" si="0"/>
        <v>0.15957446808510639</v>
      </c>
      <c r="AB6" s="9">
        <f t="shared" si="0"/>
        <v>3.0496829226725985E-5</v>
      </c>
    </row>
    <row r="7" spans="2:28" x14ac:dyDescent="0.25">
      <c r="B7" s="5" t="s">
        <v>40</v>
      </c>
      <c r="C7" s="15">
        <v>35</v>
      </c>
      <c r="D7" s="15">
        <v>1</v>
      </c>
      <c r="E7" s="15">
        <v>21</v>
      </c>
      <c r="F7" s="15">
        <v>2</v>
      </c>
      <c r="G7" s="15">
        <v>0</v>
      </c>
      <c r="H7" s="15">
        <v>0</v>
      </c>
      <c r="I7" s="15">
        <v>1379</v>
      </c>
      <c r="J7" s="15">
        <v>1</v>
      </c>
      <c r="K7" s="15">
        <v>0</v>
      </c>
      <c r="L7" s="15">
        <v>714</v>
      </c>
      <c r="M7" s="15">
        <v>92</v>
      </c>
      <c r="N7" s="15">
        <v>156</v>
      </c>
      <c r="O7" s="15">
        <v>27</v>
      </c>
      <c r="P7" s="15">
        <v>0</v>
      </c>
      <c r="Q7" s="15">
        <v>2</v>
      </c>
      <c r="R7" s="15">
        <v>1</v>
      </c>
      <c r="S7" s="15">
        <v>2</v>
      </c>
      <c r="T7" s="15">
        <v>1</v>
      </c>
      <c r="U7" s="15">
        <v>0</v>
      </c>
      <c r="V7" s="15">
        <v>0</v>
      </c>
      <c r="W7" s="15">
        <v>0</v>
      </c>
      <c r="X7" s="15">
        <v>3</v>
      </c>
      <c r="Y7" s="15">
        <v>0</v>
      </c>
      <c r="Z7" s="15">
        <v>0</v>
      </c>
      <c r="AA7" s="15">
        <v>1</v>
      </c>
      <c r="AB7" s="16">
        <v>33</v>
      </c>
    </row>
    <row r="8" spans="2:28" x14ac:dyDescent="0.25">
      <c r="B8" s="5" t="s">
        <v>36</v>
      </c>
      <c r="C8" s="20">
        <v>1</v>
      </c>
      <c r="D8" s="19">
        <v>1</v>
      </c>
      <c r="E8" s="12">
        <v>0</v>
      </c>
      <c r="F8" s="11">
        <v>0</v>
      </c>
      <c r="G8" s="12">
        <v>0</v>
      </c>
      <c r="H8" s="12">
        <v>0</v>
      </c>
      <c r="I8" s="19">
        <v>1</v>
      </c>
      <c r="J8" s="19">
        <v>1</v>
      </c>
      <c r="K8" s="12">
        <v>0</v>
      </c>
      <c r="L8" s="19">
        <v>1</v>
      </c>
      <c r="M8" s="19">
        <v>1</v>
      </c>
      <c r="N8" s="12">
        <v>0</v>
      </c>
      <c r="O8" s="12">
        <v>0</v>
      </c>
      <c r="P8" s="12">
        <v>0</v>
      </c>
      <c r="Q8" s="19">
        <v>1</v>
      </c>
      <c r="R8" s="19">
        <v>1</v>
      </c>
      <c r="S8" s="19">
        <v>1</v>
      </c>
      <c r="T8" s="19">
        <v>1</v>
      </c>
      <c r="U8" s="12">
        <v>0</v>
      </c>
      <c r="V8" s="12">
        <v>0</v>
      </c>
      <c r="W8" s="12">
        <v>0</v>
      </c>
      <c r="X8" s="12">
        <v>0</v>
      </c>
      <c r="Y8" s="12">
        <v>0</v>
      </c>
      <c r="Z8" s="12">
        <v>0</v>
      </c>
      <c r="AA8" s="19">
        <v>1</v>
      </c>
      <c r="AB8" s="22">
        <v>1</v>
      </c>
    </row>
    <row r="9" spans="2:28" x14ac:dyDescent="0.25">
      <c r="B9" s="5" t="s">
        <v>38</v>
      </c>
      <c r="C9">
        <v>1</v>
      </c>
      <c r="D9" s="12">
        <v>0</v>
      </c>
      <c r="E9" s="12">
        <v>1</v>
      </c>
      <c r="F9" s="11">
        <v>1</v>
      </c>
      <c r="G9" s="12">
        <v>0</v>
      </c>
      <c r="H9" s="12">
        <v>0</v>
      </c>
      <c r="I9" s="12">
        <v>3</v>
      </c>
      <c r="J9" s="12">
        <v>0</v>
      </c>
      <c r="K9" s="12">
        <v>0</v>
      </c>
      <c r="L9" s="12">
        <v>14</v>
      </c>
      <c r="M9" s="12">
        <v>8</v>
      </c>
      <c r="N9" s="12">
        <v>2</v>
      </c>
      <c r="O9" s="12">
        <v>1</v>
      </c>
      <c r="P9" s="12">
        <v>0</v>
      </c>
      <c r="Q9" s="12">
        <v>0</v>
      </c>
      <c r="R9" s="12">
        <v>0</v>
      </c>
      <c r="S9" s="12">
        <v>0</v>
      </c>
      <c r="T9" s="12">
        <v>0</v>
      </c>
      <c r="U9" s="12">
        <v>0</v>
      </c>
      <c r="V9" s="12">
        <v>0</v>
      </c>
      <c r="W9" s="12">
        <v>0</v>
      </c>
      <c r="X9" s="12">
        <v>1</v>
      </c>
      <c r="Y9" s="12">
        <v>0</v>
      </c>
      <c r="Z9" s="12">
        <v>0</v>
      </c>
      <c r="AA9" s="12">
        <v>0</v>
      </c>
      <c r="AB9" s="13">
        <v>1</v>
      </c>
    </row>
    <row r="10" spans="2:28" x14ac:dyDescent="0.25">
      <c r="B10" s="5" t="s">
        <v>39</v>
      </c>
      <c r="C10" s="12">
        <f>C7-C9</f>
        <v>34</v>
      </c>
      <c r="D10" s="12">
        <f t="shared" ref="D10:AB10" si="1">D7-D9</f>
        <v>1</v>
      </c>
      <c r="E10" s="12">
        <f t="shared" si="1"/>
        <v>20</v>
      </c>
      <c r="F10" s="12">
        <f t="shared" si="1"/>
        <v>1</v>
      </c>
      <c r="G10" s="12">
        <f t="shared" si="1"/>
        <v>0</v>
      </c>
      <c r="H10" s="12">
        <f t="shared" si="1"/>
        <v>0</v>
      </c>
      <c r="I10" s="12">
        <f t="shared" si="1"/>
        <v>1376</v>
      </c>
      <c r="J10" s="12">
        <f t="shared" si="1"/>
        <v>1</v>
      </c>
      <c r="K10" s="12">
        <f t="shared" si="1"/>
        <v>0</v>
      </c>
      <c r="L10" s="12">
        <f t="shared" si="1"/>
        <v>700</v>
      </c>
      <c r="M10" s="12">
        <f t="shared" si="1"/>
        <v>84</v>
      </c>
      <c r="N10" s="12">
        <f t="shared" si="1"/>
        <v>154</v>
      </c>
      <c r="O10" s="12">
        <f t="shared" si="1"/>
        <v>26</v>
      </c>
      <c r="P10" s="12">
        <f t="shared" si="1"/>
        <v>0</v>
      </c>
      <c r="Q10" s="12">
        <f t="shared" si="1"/>
        <v>2</v>
      </c>
      <c r="R10" s="12">
        <f t="shared" si="1"/>
        <v>1</v>
      </c>
      <c r="S10" s="12">
        <f t="shared" si="1"/>
        <v>2</v>
      </c>
      <c r="T10" s="12">
        <f t="shared" si="1"/>
        <v>1</v>
      </c>
      <c r="U10" s="12">
        <f t="shared" si="1"/>
        <v>0</v>
      </c>
      <c r="V10" s="12">
        <f t="shared" si="1"/>
        <v>0</v>
      </c>
      <c r="W10" s="12">
        <f t="shared" si="1"/>
        <v>0</v>
      </c>
      <c r="X10" s="12">
        <f t="shared" si="1"/>
        <v>2</v>
      </c>
      <c r="Y10" s="12">
        <f t="shared" si="1"/>
        <v>0</v>
      </c>
      <c r="Z10" s="12">
        <f t="shared" si="1"/>
        <v>0</v>
      </c>
      <c r="AA10" s="12">
        <f t="shared" si="1"/>
        <v>1</v>
      </c>
      <c r="AB10" s="12">
        <f t="shared" si="1"/>
        <v>32</v>
      </c>
    </row>
    <row r="11" spans="2:28" x14ac:dyDescent="0.25">
      <c r="B11" s="5" t="s">
        <v>37</v>
      </c>
      <c r="C11" s="12">
        <f>IF(C8=1,0,1)</f>
        <v>0</v>
      </c>
      <c r="D11" s="12">
        <f t="shared" ref="D11:AB11" si="2">IF(D8=1,0,1)</f>
        <v>0</v>
      </c>
      <c r="E11" s="18">
        <f t="shared" si="2"/>
        <v>1</v>
      </c>
      <c r="F11" s="12">
        <v>0</v>
      </c>
      <c r="G11" s="12">
        <v>0</v>
      </c>
      <c r="H11" s="12">
        <v>0</v>
      </c>
      <c r="I11" s="12">
        <f t="shared" si="2"/>
        <v>0</v>
      </c>
      <c r="J11" s="12">
        <f t="shared" si="2"/>
        <v>0</v>
      </c>
      <c r="K11" s="12">
        <v>0</v>
      </c>
      <c r="L11" s="12">
        <f t="shared" si="2"/>
        <v>0</v>
      </c>
      <c r="M11" s="12">
        <f t="shared" si="2"/>
        <v>0</v>
      </c>
      <c r="N11" s="18">
        <f t="shared" si="2"/>
        <v>1</v>
      </c>
      <c r="O11" s="18">
        <f t="shared" si="2"/>
        <v>1</v>
      </c>
      <c r="P11" s="12">
        <v>0</v>
      </c>
      <c r="Q11" s="12">
        <f t="shared" si="2"/>
        <v>0</v>
      </c>
      <c r="R11" s="12">
        <f t="shared" si="2"/>
        <v>0</v>
      </c>
      <c r="S11" s="12">
        <f t="shared" si="2"/>
        <v>0</v>
      </c>
      <c r="T11" s="12">
        <f t="shared" si="2"/>
        <v>0</v>
      </c>
      <c r="U11" s="12">
        <v>0</v>
      </c>
      <c r="V11" s="12">
        <v>0</v>
      </c>
      <c r="W11" s="12">
        <v>0</v>
      </c>
      <c r="X11" s="18">
        <f t="shared" si="2"/>
        <v>1</v>
      </c>
      <c r="Y11" s="12">
        <v>0</v>
      </c>
      <c r="Z11" s="12">
        <v>0</v>
      </c>
      <c r="AA11" s="12">
        <f t="shared" si="2"/>
        <v>0</v>
      </c>
      <c r="AB11" s="12">
        <f t="shared" si="2"/>
        <v>0</v>
      </c>
    </row>
    <row r="12" spans="2:28" x14ac:dyDescent="0.25">
      <c r="B12" s="5" t="s">
        <v>30</v>
      </c>
      <c r="C12" s="6">
        <f t="shared" ref="C12:AB12" si="3">(C8/1)</f>
        <v>1</v>
      </c>
      <c r="D12" s="6">
        <f t="shared" si="3"/>
        <v>1</v>
      </c>
      <c r="E12" s="6">
        <f t="shared" si="3"/>
        <v>0</v>
      </c>
      <c r="F12" s="6">
        <f t="shared" si="3"/>
        <v>0</v>
      </c>
      <c r="G12" s="6">
        <f t="shared" si="3"/>
        <v>0</v>
      </c>
      <c r="H12" s="6">
        <f t="shared" si="3"/>
        <v>0</v>
      </c>
      <c r="I12" s="6">
        <f t="shared" si="3"/>
        <v>1</v>
      </c>
      <c r="J12" s="6">
        <f t="shared" si="3"/>
        <v>1</v>
      </c>
      <c r="K12" s="6">
        <f t="shared" si="3"/>
        <v>0</v>
      </c>
      <c r="L12" s="6">
        <f t="shared" si="3"/>
        <v>1</v>
      </c>
      <c r="M12" s="6">
        <f t="shared" si="3"/>
        <v>1</v>
      </c>
      <c r="N12" s="6">
        <f t="shared" si="3"/>
        <v>0</v>
      </c>
      <c r="O12" s="6">
        <f t="shared" si="3"/>
        <v>0</v>
      </c>
      <c r="P12" s="6">
        <f t="shared" si="3"/>
        <v>0</v>
      </c>
      <c r="Q12" s="6">
        <f t="shared" si="3"/>
        <v>1</v>
      </c>
      <c r="R12" s="6">
        <f t="shared" si="3"/>
        <v>1</v>
      </c>
      <c r="S12" s="6">
        <f t="shared" si="3"/>
        <v>1</v>
      </c>
      <c r="T12" s="6">
        <f t="shared" si="3"/>
        <v>1</v>
      </c>
      <c r="U12" s="6">
        <f t="shared" si="3"/>
        <v>0</v>
      </c>
      <c r="V12" s="6">
        <f t="shared" si="3"/>
        <v>0</v>
      </c>
      <c r="W12" s="6">
        <f t="shared" si="3"/>
        <v>0</v>
      </c>
      <c r="X12" s="6">
        <f t="shared" si="3"/>
        <v>0</v>
      </c>
      <c r="Y12" s="6">
        <f t="shared" si="3"/>
        <v>0</v>
      </c>
      <c r="Z12" s="6">
        <f t="shared" si="3"/>
        <v>0</v>
      </c>
      <c r="AA12" s="6">
        <f t="shared" si="3"/>
        <v>1</v>
      </c>
      <c r="AB12" s="6">
        <f t="shared" si="3"/>
        <v>1</v>
      </c>
    </row>
    <row r="13" spans="2:28" x14ac:dyDescent="0.25">
      <c r="B13" s="5" t="s">
        <v>34</v>
      </c>
      <c r="C13" s="14">
        <f>IF(C7=0,0,((C7-C9)/C7))</f>
        <v>0.97142857142857142</v>
      </c>
      <c r="D13" s="14">
        <f t="shared" ref="D13:AB13" si="4">IF(D7=0,0,((D7-D9)/D7))</f>
        <v>1</v>
      </c>
      <c r="E13" s="14">
        <f t="shared" si="4"/>
        <v>0.95238095238095233</v>
      </c>
      <c r="F13" s="14">
        <f t="shared" si="4"/>
        <v>0.5</v>
      </c>
      <c r="G13" s="14">
        <f t="shared" si="4"/>
        <v>0</v>
      </c>
      <c r="H13" s="14">
        <f t="shared" si="4"/>
        <v>0</v>
      </c>
      <c r="I13" s="14">
        <f t="shared" si="4"/>
        <v>0.99782451051486587</v>
      </c>
      <c r="J13" s="14">
        <f t="shared" si="4"/>
        <v>1</v>
      </c>
      <c r="K13" s="14">
        <f t="shared" si="4"/>
        <v>0</v>
      </c>
      <c r="L13" s="14">
        <f t="shared" si="4"/>
        <v>0.98039215686274506</v>
      </c>
      <c r="M13" s="14">
        <f t="shared" si="4"/>
        <v>0.91304347826086951</v>
      </c>
      <c r="N13" s="14">
        <f t="shared" si="4"/>
        <v>0.98717948717948723</v>
      </c>
      <c r="O13" s="14">
        <f t="shared" si="4"/>
        <v>0.96296296296296291</v>
      </c>
      <c r="P13" s="14">
        <f t="shared" si="4"/>
        <v>0</v>
      </c>
      <c r="Q13" s="14">
        <f t="shared" si="4"/>
        <v>1</v>
      </c>
      <c r="R13" s="14">
        <f t="shared" si="4"/>
        <v>1</v>
      </c>
      <c r="S13" s="14">
        <f t="shared" si="4"/>
        <v>1</v>
      </c>
      <c r="T13" s="14">
        <f t="shared" si="4"/>
        <v>1</v>
      </c>
      <c r="U13" s="14">
        <f t="shared" si="4"/>
        <v>0</v>
      </c>
      <c r="V13" s="14">
        <f t="shared" si="4"/>
        <v>0</v>
      </c>
      <c r="W13" s="14">
        <f t="shared" si="4"/>
        <v>0</v>
      </c>
      <c r="X13" s="14">
        <f t="shared" si="4"/>
        <v>0.66666666666666663</v>
      </c>
      <c r="Y13" s="14">
        <f t="shared" si="4"/>
        <v>0</v>
      </c>
      <c r="Z13" s="14">
        <f t="shared" si="4"/>
        <v>0</v>
      </c>
      <c r="AA13" s="14">
        <f t="shared" si="4"/>
        <v>1</v>
      </c>
      <c r="AB13" s="14">
        <f t="shared" si="4"/>
        <v>0.96969696969696972</v>
      </c>
    </row>
    <row r="14" spans="2:28" ht="15.75" thickBot="1" x14ac:dyDescent="0.3">
      <c r="B14" s="10" t="s">
        <v>35</v>
      </c>
      <c r="C14" s="24" t="s">
        <v>44</v>
      </c>
      <c r="D14" s="24"/>
      <c r="E14" s="24"/>
      <c r="F14" s="24"/>
      <c r="G14" s="24"/>
      <c r="H14" s="24"/>
      <c r="I14" s="24"/>
      <c r="J14" s="24"/>
      <c r="K14" s="24"/>
      <c r="L14" s="24"/>
      <c r="M14" s="24"/>
      <c r="N14" s="24"/>
      <c r="O14" s="24"/>
      <c r="P14" s="24"/>
      <c r="Q14" s="24"/>
      <c r="R14" s="24"/>
      <c r="S14" s="24"/>
      <c r="T14" s="24"/>
      <c r="U14" s="24"/>
      <c r="V14" s="24"/>
      <c r="W14" s="24"/>
      <c r="X14" s="24"/>
      <c r="Y14" s="24"/>
      <c r="Z14" s="24"/>
      <c r="AA14" s="24"/>
      <c r="AB14" s="25"/>
    </row>
    <row r="15" spans="2:28" ht="15.75" thickBot="1" x14ac:dyDescent="0.3"/>
    <row r="16" spans="2:28" x14ac:dyDescent="0.25">
      <c r="B16" s="2" t="s">
        <v>32</v>
      </c>
      <c r="C16" s="3" t="s">
        <v>4</v>
      </c>
      <c r="D16" s="3" t="s">
        <v>5</v>
      </c>
      <c r="E16" s="3" t="s">
        <v>6</v>
      </c>
      <c r="F16" s="3" t="s">
        <v>7</v>
      </c>
      <c r="G16" s="3" t="s">
        <v>8</v>
      </c>
      <c r="H16" s="3" t="s">
        <v>9</v>
      </c>
      <c r="I16" s="3" t="s">
        <v>10</v>
      </c>
      <c r="J16" s="3" t="s">
        <v>11</v>
      </c>
      <c r="K16" s="3" t="s">
        <v>12</v>
      </c>
      <c r="L16" s="3" t="s">
        <v>13</v>
      </c>
      <c r="M16" s="3" t="s">
        <v>14</v>
      </c>
      <c r="N16" s="3" t="s">
        <v>15</v>
      </c>
      <c r="O16" s="3" t="s">
        <v>16</v>
      </c>
      <c r="P16" s="3" t="s">
        <v>17</v>
      </c>
      <c r="Q16" s="3" t="s">
        <v>18</v>
      </c>
      <c r="R16" s="3" t="s">
        <v>19</v>
      </c>
      <c r="S16" s="3" t="s">
        <v>20</v>
      </c>
      <c r="T16" s="3" t="s">
        <v>21</v>
      </c>
      <c r="U16" s="3" t="s">
        <v>22</v>
      </c>
      <c r="V16" s="3" t="s">
        <v>23</v>
      </c>
      <c r="W16" s="3" t="s">
        <v>24</v>
      </c>
      <c r="X16" s="3" t="s">
        <v>25</v>
      </c>
      <c r="Y16" s="3" t="s">
        <v>26</v>
      </c>
      <c r="Z16" s="3" t="s">
        <v>27</v>
      </c>
      <c r="AA16" s="3" t="s">
        <v>28</v>
      </c>
      <c r="AB16" s="4" t="s">
        <v>29</v>
      </c>
    </row>
    <row r="17" spans="2:28" x14ac:dyDescent="0.25">
      <c r="B17" s="5" t="s">
        <v>0</v>
      </c>
      <c r="C17" s="6">
        <v>38</v>
      </c>
      <c r="D17" s="6">
        <v>204</v>
      </c>
      <c r="E17" s="6">
        <v>13</v>
      </c>
      <c r="F17" s="11">
        <v>0</v>
      </c>
      <c r="G17" s="11">
        <v>0</v>
      </c>
      <c r="H17" s="11">
        <v>4</v>
      </c>
      <c r="I17" s="11">
        <v>725</v>
      </c>
      <c r="J17" s="11">
        <v>20</v>
      </c>
      <c r="K17" s="11">
        <v>0</v>
      </c>
      <c r="L17" s="11">
        <v>722</v>
      </c>
      <c r="M17" s="11">
        <v>1078</v>
      </c>
      <c r="N17" s="11">
        <v>38</v>
      </c>
      <c r="O17" s="11">
        <v>13</v>
      </c>
      <c r="P17" s="11">
        <v>4</v>
      </c>
      <c r="Q17" s="11">
        <v>19</v>
      </c>
      <c r="R17" s="11">
        <v>6</v>
      </c>
      <c r="S17" s="11">
        <v>336</v>
      </c>
      <c r="T17" s="11">
        <v>379</v>
      </c>
      <c r="U17" s="11">
        <v>0</v>
      </c>
      <c r="V17" s="11">
        <v>0</v>
      </c>
      <c r="W17" s="11">
        <v>0</v>
      </c>
      <c r="X17" s="11">
        <v>24</v>
      </c>
      <c r="Y17" s="11">
        <v>0</v>
      </c>
      <c r="Z17" s="11">
        <v>0</v>
      </c>
      <c r="AA17" s="11">
        <v>10</v>
      </c>
      <c r="AB17" s="7">
        <v>31</v>
      </c>
    </row>
    <row r="18" spans="2:28" x14ac:dyDescent="0.25">
      <c r="B18" s="5" t="s">
        <v>1</v>
      </c>
      <c r="C18">
        <v>94059</v>
      </c>
      <c r="D18">
        <v>182593</v>
      </c>
      <c r="E18">
        <v>956469</v>
      </c>
      <c r="F18">
        <v>29</v>
      </c>
      <c r="G18">
        <v>0</v>
      </c>
      <c r="H18">
        <v>23</v>
      </c>
      <c r="I18">
        <v>17497484</v>
      </c>
      <c r="J18">
        <v>510</v>
      </c>
      <c r="K18">
        <v>0</v>
      </c>
      <c r="L18">
        <v>21645809</v>
      </c>
      <c r="M18">
        <v>1382767</v>
      </c>
      <c r="N18">
        <v>23176161</v>
      </c>
      <c r="O18">
        <v>8021154</v>
      </c>
      <c r="P18">
        <v>13</v>
      </c>
      <c r="Q18">
        <v>4138</v>
      </c>
      <c r="R18">
        <v>15</v>
      </c>
      <c r="S18">
        <v>134031</v>
      </c>
      <c r="T18">
        <v>223572</v>
      </c>
      <c r="U18">
        <v>0</v>
      </c>
      <c r="V18">
        <v>0</v>
      </c>
      <c r="W18">
        <v>0</v>
      </c>
      <c r="X18">
        <v>51966</v>
      </c>
      <c r="Y18">
        <v>0</v>
      </c>
      <c r="Z18">
        <v>0</v>
      </c>
      <c r="AA18">
        <v>94</v>
      </c>
      <c r="AB18">
        <v>1115409</v>
      </c>
    </row>
    <row r="19" spans="2:28" x14ac:dyDescent="0.25">
      <c r="B19" s="5" t="s">
        <v>2</v>
      </c>
      <c r="C19" s="8">
        <f>IF((C18&lt;&gt;0),C17/C18,0)</f>
        <v>4.0400174358647231E-4</v>
      </c>
      <c r="D19" s="8">
        <f t="shared" ref="D19:AB19" si="5">IF((D18&lt;&gt;0),D17/D18,0)</f>
        <v>1.1172388864852431E-3</v>
      </c>
      <c r="E19" s="8">
        <f t="shared" si="5"/>
        <v>1.359165848553377E-5</v>
      </c>
      <c r="F19" s="8">
        <f t="shared" si="5"/>
        <v>0</v>
      </c>
      <c r="G19" s="8">
        <f t="shared" si="5"/>
        <v>0</v>
      </c>
      <c r="H19" s="8">
        <f t="shared" si="5"/>
        <v>0.17391304347826086</v>
      </c>
      <c r="I19" s="8">
        <f t="shared" si="5"/>
        <v>4.1434528529930362E-5</v>
      </c>
      <c r="J19" s="8">
        <f t="shared" si="5"/>
        <v>3.9215686274509803E-2</v>
      </c>
      <c r="K19" s="8">
        <f t="shared" si="5"/>
        <v>0</v>
      </c>
      <c r="L19" s="8">
        <f t="shared" si="5"/>
        <v>3.3355186678400421E-5</v>
      </c>
      <c r="M19" s="8">
        <f t="shared" si="5"/>
        <v>7.7959627326946621E-4</v>
      </c>
      <c r="N19" s="8">
        <f t="shared" si="5"/>
        <v>1.639615810401041E-6</v>
      </c>
      <c r="O19" s="8">
        <f t="shared" si="5"/>
        <v>1.6207144258793686E-6</v>
      </c>
      <c r="P19" s="8">
        <f t="shared" si="5"/>
        <v>0.30769230769230771</v>
      </c>
      <c r="Q19" s="8">
        <f t="shared" si="5"/>
        <v>4.5915901401643302E-3</v>
      </c>
      <c r="R19" s="8">
        <f t="shared" si="5"/>
        <v>0.4</v>
      </c>
      <c r="S19" s="8">
        <f t="shared" si="5"/>
        <v>2.5068827360834435E-3</v>
      </c>
      <c r="T19" s="8">
        <f t="shared" si="5"/>
        <v>1.6952033349435529E-3</v>
      </c>
      <c r="U19" s="8">
        <f t="shared" si="5"/>
        <v>0</v>
      </c>
      <c r="V19" s="8">
        <f t="shared" si="5"/>
        <v>0</v>
      </c>
      <c r="W19" s="8">
        <f t="shared" si="5"/>
        <v>0</v>
      </c>
      <c r="X19" s="8">
        <f t="shared" si="5"/>
        <v>4.6184043413000808E-4</v>
      </c>
      <c r="Y19" s="8">
        <f t="shared" si="5"/>
        <v>0</v>
      </c>
      <c r="Z19" s="8">
        <f t="shared" si="5"/>
        <v>0</v>
      </c>
      <c r="AA19" s="8">
        <f t="shared" si="5"/>
        <v>0.10638297872340426</v>
      </c>
      <c r="AB19" s="9">
        <f t="shared" si="5"/>
        <v>2.7792495846814936E-5</v>
      </c>
    </row>
    <row r="20" spans="2:28" x14ac:dyDescent="0.25">
      <c r="B20" s="5" t="s">
        <v>40</v>
      </c>
      <c r="C20" s="15">
        <v>35</v>
      </c>
      <c r="D20" s="15">
        <v>1</v>
      </c>
      <c r="E20" s="15">
        <v>21</v>
      </c>
      <c r="F20" s="15">
        <v>2</v>
      </c>
      <c r="G20" s="15">
        <v>0</v>
      </c>
      <c r="H20" s="15">
        <v>0</v>
      </c>
      <c r="I20" s="15">
        <v>1379</v>
      </c>
      <c r="J20" s="15">
        <v>1</v>
      </c>
      <c r="K20" s="15">
        <v>0</v>
      </c>
      <c r="L20" s="15">
        <v>714</v>
      </c>
      <c r="M20" s="15">
        <v>92</v>
      </c>
      <c r="N20" s="15">
        <v>156</v>
      </c>
      <c r="O20" s="15">
        <v>27</v>
      </c>
      <c r="P20" s="15">
        <v>0</v>
      </c>
      <c r="Q20" s="15">
        <v>2</v>
      </c>
      <c r="R20" s="15">
        <v>1</v>
      </c>
      <c r="S20" s="15">
        <v>2</v>
      </c>
      <c r="T20" s="15">
        <v>1</v>
      </c>
      <c r="U20" s="15">
        <v>0</v>
      </c>
      <c r="V20" s="15">
        <v>0</v>
      </c>
      <c r="W20" s="15">
        <v>0</v>
      </c>
      <c r="X20" s="15">
        <v>3</v>
      </c>
      <c r="Y20" s="15">
        <v>0</v>
      </c>
      <c r="Z20" s="15">
        <v>0</v>
      </c>
      <c r="AA20" s="15">
        <v>1</v>
      </c>
      <c r="AB20" s="16">
        <v>33</v>
      </c>
    </row>
    <row r="21" spans="2:28" x14ac:dyDescent="0.25">
      <c r="B21" s="5" t="s">
        <v>36</v>
      </c>
      <c r="C21" s="23">
        <v>1</v>
      </c>
      <c r="D21" s="19">
        <v>1</v>
      </c>
      <c r="E21" s="12">
        <v>0</v>
      </c>
      <c r="F21" s="11">
        <v>0</v>
      </c>
      <c r="G21" s="12">
        <v>0</v>
      </c>
      <c r="H21" s="12">
        <v>0</v>
      </c>
      <c r="I21" s="19">
        <v>1</v>
      </c>
      <c r="J21" s="19">
        <v>1</v>
      </c>
      <c r="K21" s="12">
        <v>0</v>
      </c>
      <c r="L21" s="19">
        <v>1</v>
      </c>
      <c r="M21" s="19">
        <v>1</v>
      </c>
      <c r="N21" s="12">
        <v>0</v>
      </c>
      <c r="O21" s="12">
        <v>0</v>
      </c>
      <c r="P21" s="12">
        <v>0</v>
      </c>
      <c r="Q21" s="19">
        <v>1</v>
      </c>
      <c r="R21" s="19">
        <v>1</v>
      </c>
      <c r="S21" s="19">
        <v>1</v>
      </c>
      <c r="T21" s="19">
        <v>1</v>
      </c>
      <c r="U21" s="12">
        <v>0</v>
      </c>
      <c r="V21" s="12">
        <v>0</v>
      </c>
      <c r="W21" s="12">
        <v>0</v>
      </c>
      <c r="X21" s="12">
        <v>0</v>
      </c>
      <c r="Y21" s="12">
        <v>0</v>
      </c>
      <c r="Z21" s="12">
        <v>0</v>
      </c>
      <c r="AA21" s="19">
        <v>1</v>
      </c>
      <c r="AB21" s="22">
        <v>1</v>
      </c>
    </row>
    <row r="22" spans="2:28" x14ac:dyDescent="0.25">
      <c r="B22" s="5" t="s">
        <v>38</v>
      </c>
      <c r="C22" s="21">
        <v>1</v>
      </c>
      <c r="D22" s="12">
        <v>0</v>
      </c>
      <c r="E22" s="12">
        <v>1</v>
      </c>
      <c r="F22" s="11">
        <v>0</v>
      </c>
      <c r="G22" s="12">
        <v>0</v>
      </c>
      <c r="H22" s="12">
        <v>0</v>
      </c>
      <c r="I22" s="12">
        <v>4</v>
      </c>
      <c r="J22" s="12">
        <v>0</v>
      </c>
      <c r="K22" s="12">
        <v>0</v>
      </c>
      <c r="L22" s="12">
        <v>14</v>
      </c>
      <c r="M22" s="12">
        <v>7</v>
      </c>
      <c r="N22" s="12">
        <v>2</v>
      </c>
      <c r="O22" s="12">
        <v>1</v>
      </c>
      <c r="P22" s="12">
        <v>0</v>
      </c>
      <c r="Q22" s="12">
        <v>0</v>
      </c>
      <c r="R22" s="12">
        <v>0</v>
      </c>
      <c r="S22" s="12">
        <v>0</v>
      </c>
      <c r="T22" s="12">
        <v>0</v>
      </c>
      <c r="U22" s="12">
        <v>0</v>
      </c>
      <c r="V22" s="12">
        <v>0</v>
      </c>
      <c r="W22" s="12">
        <v>0</v>
      </c>
      <c r="X22" s="12">
        <v>1</v>
      </c>
      <c r="Y22" s="12">
        <v>0</v>
      </c>
      <c r="Z22" s="12">
        <v>0</v>
      </c>
      <c r="AA22" s="12">
        <v>0</v>
      </c>
      <c r="AB22" s="13">
        <v>1</v>
      </c>
    </row>
    <row r="23" spans="2:28" x14ac:dyDescent="0.25">
      <c r="B23" s="5" t="s">
        <v>39</v>
      </c>
      <c r="C23" s="12">
        <f>C20-C22</f>
        <v>34</v>
      </c>
      <c r="D23" s="12">
        <f t="shared" ref="D23:AB23" si="6">D20-D22</f>
        <v>1</v>
      </c>
      <c r="E23" s="12">
        <f t="shared" si="6"/>
        <v>20</v>
      </c>
      <c r="F23" s="12">
        <f t="shared" si="6"/>
        <v>2</v>
      </c>
      <c r="G23" s="12">
        <f t="shared" si="6"/>
        <v>0</v>
      </c>
      <c r="H23" s="12">
        <f t="shared" si="6"/>
        <v>0</v>
      </c>
      <c r="I23" s="12">
        <f t="shared" si="6"/>
        <v>1375</v>
      </c>
      <c r="J23" s="12">
        <f t="shared" si="6"/>
        <v>1</v>
      </c>
      <c r="K23" s="12">
        <f t="shared" si="6"/>
        <v>0</v>
      </c>
      <c r="L23" s="12">
        <f t="shared" si="6"/>
        <v>700</v>
      </c>
      <c r="M23" s="12">
        <f t="shared" si="6"/>
        <v>85</v>
      </c>
      <c r="N23" s="12">
        <f t="shared" si="6"/>
        <v>154</v>
      </c>
      <c r="O23" s="12">
        <f t="shared" si="6"/>
        <v>26</v>
      </c>
      <c r="P23" s="12">
        <f t="shared" si="6"/>
        <v>0</v>
      </c>
      <c r="Q23" s="12">
        <f t="shared" si="6"/>
        <v>2</v>
      </c>
      <c r="R23" s="12">
        <f t="shared" si="6"/>
        <v>1</v>
      </c>
      <c r="S23" s="12">
        <f t="shared" si="6"/>
        <v>2</v>
      </c>
      <c r="T23" s="12">
        <f t="shared" si="6"/>
        <v>1</v>
      </c>
      <c r="U23" s="12">
        <f t="shared" si="6"/>
        <v>0</v>
      </c>
      <c r="V23" s="12">
        <f t="shared" si="6"/>
        <v>0</v>
      </c>
      <c r="W23" s="12">
        <f t="shared" si="6"/>
        <v>0</v>
      </c>
      <c r="X23" s="12">
        <f t="shared" si="6"/>
        <v>2</v>
      </c>
      <c r="Y23" s="12">
        <f t="shared" si="6"/>
        <v>0</v>
      </c>
      <c r="Z23" s="12">
        <f t="shared" si="6"/>
        <v>0</v>
      </c>
      <c r="AA23" s="12">
        <f t="shared" si="6"/>
        <v>1</v>
      </c>
      <c r="AB23" s="12">
        <f t="shared" si="6"/>
        <v>32</v>
      </c>
    </row>
    <row r="24" spans="2:28" x14ac:dyDescent="0.25">
      <c r="B24" s="5" t="s">
        <v>37</v>
      </c>
      <c r="C24" s="12">
        <f>IF(C21=1,0,1)</f>
        <v>0</v>
      </c>
      <c r="D24" s="12">
        <f t="shared" ref="D24:AB24" si="7">IF(D21=1,0,1)</f>
        <v>0</v>
      </c>
      <c r="E24" s="18">
        <f t="shared" si="7"/>
        <v>1</v>
      </c>
      <c r="F24" s="12">
        <v>0</v>
      </c>
      <c r="G24" s="12">
        <v>0</v>
      </c>
      <c r="H24" s="12">
        <v>0</v>
      </c>
      <c r="I24" s="12">
        <f t="shared" si="7"/>
        <v>0</v>
      </c>
      <c r="J24" s="12">
        <f t="shared" si="7"/>
        <v>0</v>
      </c>
      <c r="K24" s="12">
        <v>0</v>
      </c>
      <c r="L24" s="12">
        <f t="shared" si="7"/>
        <v>0</v>
      </c>
      <c r="M24" s="12">
        <f t="shared" si="7"/>
        <v>0</v>
      </c>
      <c r="N24" s="18">
        <f t="shared" si="7"/>
        <v>1</v>
      </c>
      <c r="O24" s="18">
        <f t="shared" si="7"/>
        <v>1</v>
      </c>
      <c r="P24" s="12">
        <v>0</v>
      </c>
      <c r="Q24" s="12">
        <f t="shared" si="7"/>
        <v>0</v>
      </c>
      <c r="R24" s="12">
        <f t="shared" si="7"/>
        <v>0</v>
      </c>
      <c r="S24" s="12">
        <f t="shared" si="7"/>
        <v>0</v>
      </c>
      <c r="T24" s="12">
        <f t="shared" si="7"/>
        <v>0</v>
      </c>
      <c r="U24" s="12">
        <v>0</v>
      </c>
      <c r="V24" s="12">
        <v>0</v>
      </c>
      <c r="W24" s="12">
        <v>0</v>
      </c>
      <c r="X24" s="18">
        <f t="shared" si="7"/>
        <v>1</v>
      </c>
      <c r="Y24" s="12">
        <v>0</v>
      </c>
      <c r="Z24" s="12">
        <v>0</v>
      </c>
      <c r="AA24" s="12">
        <f t="shared" si="7"/>
        <v>0</v>
      </c>
      <c r="AB24" s="12">
        <f t="shared" si="7"/>
        <v>0</v>
      </c>
    </row>
    <row r="25" spans="2:28" x14ac:dyDescent="0.25">
      <c r="B25" s="5" t="s">
        <v>30</v>
      </c>
      <c r="C25" s="6">
        <f>(C21/1)</f>
        <v>1</v>
      </c>
      <c r="D25" s="6">
        <f t="shared" ref="D25:AB25" si="8">(D21/1)</f>
        <v>1</v>
      </c>
      <c r="E25" s="6">
        <f t="shared" si="8"/>
        <v>0</v>
      </c>
      <c r="F25" s="6">
        <f t="shared" si="8"/>
        <v>0</v>
      </c>
      <c r="G25" s="6">
        <f t="shared" si="8"/>
        <v>0</v>
      </c>
      <c r="H25" s="6">
        <f t="shared" si="8"/>
        <v>0</v>
      </c>
      <c r="I25" s="6">
        <f t="shared" si="8"/>
        <v>1</v>
      </c>
      <c r="J25" s="6">
        <f t="shared" si="8"/>
        <v>1</v>
      </c>
      <c r="K25" s="6">
        <f t="shared" si="8"/>
        <v>0</v>
      </c>
      <c r="L25" s="6">
        <f t="shared" si="8"/>
        <v>1</v>
      </c>
      <c r="M25" s="6">
        <f t="shared" si="8"/>
        <v>1</v>
      </c>
      <c r="N25" s="6">
        <f t="shared" si="8"/>
        <v>0</v>
      </c>
      <c r="O25" s="6">
        <f t="shared" si="8"/>
        <v>0</v>
      </c>
      <c r="P25" s="6">
        <f t="shared" si="8"/>
        <v>0</v>
      </c>
      <c r="Q25" s="6">
        <f t="shared" si="8"/>
        <v>1</v>
      </c>
      <c r="R25" s="6">
        <f t="shared" si="8"/>
        <v>1</v>
      </c>
      <c r="S25" s="6">
        <f t="shared" si="8"/>
        <v>1</v>
      </c>
      <c r="T25" s="6">
        <f t="shared" si="8"/>
        <v>1</v>
      </c>
      <c r="U25" s="6">
        <f t="shared" si="8"/>
        <v>0</v>
      </c>
      <c r="V25" s="6">
        <f t="shared" si="8"/>
        <v>0</v>
      </c>
      <c r="W25" s="6">
        <f t="shared" si="8"/>
        <v>0</v>
      </c>
      <c r="X25" s="6">
        <f t="shared" si="8"/>
        <v>0</v>
      </c>
      <c r="Y25" s="6">
        <f t="shared" si="8"/>
        <v>0</v>
      </c>
      <c r="Z25" s="6">
        <f t="shared" si="8"/>
        <v>0</v>
      </c>
      <c r="AA25" s="6">
        <f t="shared" si="8"/>
        <v>1</v>
      </c>
      <c r="AB25" s="6">
        <f t="shared" si="8"/>
        <v>1</v>
      </c>
    </row>
    <row r="26" spans="2:28" x14ac:dyDescent="0.25">
      <c r="B26" s="5" t="s">
        <v>34</v>
      </c>
      <c r="C26" s="17">
        <f>IF(C20=0,0,((C20-C22)/C20))</f>
        <v>0.97142857142857142</v>
      </c>
      <c r="D26" s="17">
        <f t="shared" ref="D26:AB26" si="9">IF(D20=0,0,((D20-D22)/D20))</f>
        <v>1</v>
      </c>
      <c r="E26" s="17">
        <f t="shared" si="9"/>
        <v>0.95238095238095233</v>
      </c>
      <c r="F26" s="17">
        <f t="shared" si="9"/>
        <v>1</v>
      </c>
      <c r="G26" s="17">
        <f t="shared" si="9"/>
        <v>0</v>
      </c>
      <c r="H26" s="17">
        <f t="shared" si="9"/>
        <v>0</v>
      </c>
      <c r="I26" s="17">
        <f t="shared" si="9"/>
        <v>0.99709934735315442</v>
      </c>
      <c r="J26" s="17">
        <f t="shared" si="9"/>
        <v>1</v>
      </c>
      <c r="K26" s="17">
        <f t="shared" si="9"/>
        <v>0</v>
      </c>
      <c r="L26" s="17">
        <f t="shared" si="9"/>
        <v>0.98039215686274506</v>
      </c>
      <c r="M26" s="17">
        <f t="shared" si="9"/>
        <v>0.92391304347826086</v>
      </c>
      <c r="N26" s="17">
        <f t="shared" si="9"/>
        <v>0.98717948717948723</v>
      </c>
      <c r="O26" s="17">
        <f t="shared" si="9"/>
        <v>0.96296296296296291</v>
      </c>
      <c r="P26" s="17">
        <f t="shared" si="9"/>
        <v>0</v>
      </c>
      <c r="Q26" s="17">
        <f t="shared" si="9"/>
        <v>1</v>
      </c>
      <c r="R26" s="17">
        <f t="shared" si="9"/>
        <v>1</v>
      </c>
      <c r="S26" s="17">
        <f t="shared" si="9"/>
        <v>1</v>
      </c>
      <c r="T26" s="17">
        <f t="shared" si="9"/>
        <v>1</v>
      </c>
      <c r="U26" s="17">
        <f t="shared" si="9"/>
        <v>0</v>
      </c>
      <c r="V26" s="17">
        <f t="shared" si="9"/>
        <v>0</v>
      </c>
      <c r="W26" s="17">
        <f t="shared" si="9"/>
        <v>0</v>
      </c>
      <c r="X26" s="17">
        <f t="shared" si="9"/>
        <v>0.66666666666666663</v>
      </c>
      <c r="Y26" s="17">
        <f t="shared" si="9"/>
        <v>0</v>
      </c>
      <c r="Z26" s="17">
        <f t="shared" si="9"/>
        <v>0</v>
      </c>
      <c r="AA26" s="17">
        <f t="shared" si="9"/>
        <v>1</v>
      </c>
      <c r="AB26" s="17">
        <f t="shared" si="9"/>
        <v>0.96969696969696972</v>
      </c>
    </row>
    <row r="27" spans="2:28" ht="15.75" thickBot="1" x14ac:dyDescent="0.3">
      <c r="B27" s="10" t="s">
        <v>35</v>
      </c>
      <c r="C27" s="24" t="s">
        <v>45</v>
      </c>
      <c r="D27" s="24"/>
      <c r="E27" s="24"/>
      <c r="F27" s="24"/>
      <c r="G27" s="24"/>
      <c r="H27" s="24"/>
      <c r="I27" s="24"/>
      <c r="J27" s="24"/>
      <c r="K27" s="24"/>
      <c r="L27" s="24"/>
      <c r="M27" s="24"/>
      <c r="N27" s="24"/>
      <c r="O27" s="24"/>
      <c r="P27" s="24"/>
      <c r="Q27" s="24"/>
      <c r="R27" s="24"/>
      <c r="S27" s="24"/>
      <c r="T27" s="24"/>
      <c r="U27" s="24"/>
      <c r="V27" s="24"/>
      <c r="W27" s="24"/>
      <c r="X27" s="24"/>
      <c r="Y27" s="24"/>
      <c r="Z27" s="24"/>
      <c r="AA27" s="24"/>
      <c r="AB27" s="25"/>
    </row>
    <row r="28" spans="2:28" ht="15.75" thickBot="1" x14ac:dyDescent="0.3"/>
    <row r="29" spans="2:28" x14ac:dyDescent="0.25">
      <c r="B29" s="2" t="s">
        <v>3</v>
      </c>
      <c r="C29" s="3" t="s">
        <v>4</v>
      </c>
      <c r="D29" s="3" t="s">
        <v>5</v>
      </c>
      <c r="E29" s="3" t="s">
        <v>6</v>
      </c>
      <c r="F29" s="3" t="s">
        <v>7</v>
      </c>
      <c r="G29" s="3" t="s">
        <v>8</v>
      </c>
      <c r="H29" s="3" t="s">
        <v>9</v>
      </c>
      <c r="I29" s="3" t="s">
        <v>10</v>
      </c>
      <c r="J29" s="3" t="s">
        <v>11</v>
      </c>
      <c r="K29" s="3" t="s">
        <v>12</v>
      </c>
      <c r="L29" s="3" t="s">
        <v>13</v>
      </c>
      <c r="M29" s="3" t="s">
        <v>14</v>
      </c>
      <c r="N29" s="3" t="s">
        <v>15</v>
      </c>
      <c r="O29" s="3" t="s">
        <v>16</v>
      </c>
      <c r="P29" s="3" t="s">
        <v>17</v>
      </c>
      <c r="Q29" s="3" t="s">
        <v>18</v>
      </c>
      <c r="R29" s="3" t="s">
        <v>19</v>
      </c>
      <c r="S29" s="3" t="s">
        <v>20</v>
      </c>
      <c r="T29" s="3" t="s">
        <v>21</v>
      </c>
      <c r="U29" s="3" t="s">
        <v>22</v>
      </c>
      <c r="V29" s="3" t="s">
        <v>23</v>
      </c>
      <c r="W29" s="3" t="s">
        <v>24</v>
      </c>
      <c r="X29" s="3" t="s">
        <v>25</v>
      </c>
      <c r="Y29" s="3" t="s">
        <v>26</v>
      </c>
      <c r="Z29" s="3" t="s">
        <v>27</v>
      </c>
      <c r="AA29" s="3" t="s">
        <v>28</v>
      </c>
      <c r="AB29" s="4" t="s">
        <v>29</v>
      </c>
    </row>
    <row r="30" spans="2:28" x14ac:dyDescent="0.25">
      <c r="B30" s="5" t="s">
        <v>0</v>
      </c>
      <c r="C30" s="6">
        <v>8</v>
      </c>
      <c r="D30" s="6">
        <v>35</v>
      </c>
      <c r="E30" s="6">
        <v>4</v>
      </c>
      <c r="F30" s="6">
        <v>0</v>
      </c>
      <c r="G30" s="6">
        <v>0</v>
      </c>
      <c r="H30" s="6">
        <v>1</v>
      </c>
      <c r="I30" s="6">
        <v>166</v>
      </c>
      <c r="J30" s="6">
        <v>5</v>
      </c>
      <c r="K30" s="6">
        <v>0</v>
      </c>
      <c r="L30" s="6">
        <v>151</v>
      </c>
      <c r="M30" s="6">
        <v>199</v>
      </c>
      <c r="N30" s="6">
        <v>11</v>
      </c>
      <c r="O30" s="6">
        <v>4</v>
      </c>
      <c r="P30" s="6">
        <v>0</v>
      </c>
      <c r="Q30" s="6">
        <v>4</v>
      </c>
      <c r="R30" s="6">
        <v>3</v>
      </c>
      <c r="S30" s="6">
        <v>61</v>
      </c>
      <c r="T30" s="6">
        <v>66</v>
      </c>
      <c r="U30" s="6">
        <v>0</v>
      </c>
      <c r="V30" s="6">
        <v>0</v>
      </c>
      <c r="W30" s="6">
        <v>0</v>
      </c>
      <c r="X30" s="6">
        <v>6</v>
      </c>
      <c r="Y30" s="6">
        <v>0</v>
      </c>
      <c r="Z30" s="6">
        <v>0</v>
      </c>
      <c r="AA30" s="6">
        <v>3</v>
      </c>
      <c r="AB30" s="7">
        <v>9</v>
      </c>
    </row>
    <row r="31" spans="2:28" x14ac:dyDescent="0.25">
      <c r="B31" s="5" t="s">
        <v>1</v>
      </c>
      <c r="C31" s="6">
        <v>52405</v>
      </c>
      <c r="D31" s="6">
        <v>98872</v>
      </c>
      <c r="E31" s="6">
        <v>523955</v>
      </c>
      <c r="F31" s="6">
        <v>0</v>
      </c>
      <c r="G31" s="6">
        <v>0</v>
      </c>
      <c r="H31" s="6">
        <v>12</v>
      </c>
      <c r="I31" s="6">
        <v>9420347</v>
      </c>
      <c r="J31" s="6">
        <v>268</v>
      </c>
      <c r="K31" s="6">
        <v>0</v>
      </c>
      <c r="L31" s="6">
        <v>12076092</v>
      </c>
      <c r="M31" s="6">
        <v>739596</v>
      </c>
      <c r="N31" s="6">
        <v>12399276</v>
      </c>
      <c r="O31" s="6">
        <v>4302057</v>
      </c>
      <c r="P31" s="6">
        <v>6</v>
      </c>
      <c r="Q31" s="6">
        <v>2366</v>
      </c>
      <c r="R31" s="6">
        <v>0</v>
      </c>
      <c r="S31" s="6">
        <v>72459</v>
      </c>
      <c r="T31" s="6">
        <v>119802</v>
      </c>
      <c r="U31" s="6">
        <v>0</v>
      </c>
      <c r="V31" s="6">
        <v>0</v>
      </c>
      <c r="W31" s="6">
        <v>0</v>
      </c>
      <c r="X31" s="6">
        <v>29086</v>
      </c>
      <c r="Y31" s="6">
        <v>0</v>
      </c>
      <c r="Z31" s="6">
        <v>0</v>
      </c>
      <c r="AA31" s="6">
        <v>51</v>
      </c>
      <c r="AB31" s="7">
        <v>595428</v>
      </c>
    </row>
    <row r="32" spans="2:28" x14ac:dyDescent="0.25">
      <c r="B32" s="5" t="s">
        <v>2</v>
      </c>
      <c r="C32" s="8">
        <f>IF((C31&lt;&gt;0),C30/C31,0)</f>
        <v>1.5265718919950385E-4</v>
      </c>
      <c r="D32" s="8">
        <f t="shared" ref="D32:AB32" si="10">IF((D31&lt;&gt;0),D30/D31,0)</f>
        <v>3.5399304150821265E-4</v>
      </c>
      <c r="E32" s="8">
        <f t="shared" si="10"/>
        <v>7.6342433987651611E-6</v>
      </c>
      <c r="F32" s="8">
        <f t="shared" si="10"/>
        <v>0</v>
      </c>
      <c r="G32" s="8">
        <f t="shared" si="10"/>
        <v>0</v>
      </c>
      <c r="H32" s="8">
        <f t="shared" si="10"/>
        <v>8.3333333333333329E-2</v>
      </c>
      <c r="I32" s="8">
        <f t="shared" si="10"/>
        <v>1.7621431567223584E-5</v>
      </c>
      <c r="J32" s="8">
        <f t="shared" si="10"/>
        <v>1.8656716417910446E-2</v>
      </c>
      <c r="K32" s="8">
        <f t="shared" si="10"/>
        <v>0</v>
      </c>
      <c r="L32" s="8">
        <f t="shared" si="10"/>
        <v>1.2504045182829015E-5</v>
      </c>
      <c r="M32" s="8">
        <f t="shared" si="10"/>
        <v>2.6906581430943382E-4</v>
      </c>
      <c r="N32" s="8">
        <f t="shared" si="10"/>
        <v>8.8714857222308789E-7</v>
      </c>
      <c r="O32" s="8">
        <f t="shared" si="10"/>
        <v>9.2978777361620269E-7</v>
      </c>
      <c r="P32" s="8">
        <f t="shared" si="10"/>
        <v>0</v>
      </c>
      <c r="Q32" s="8">
        <f t="shared" si="10"/>
        <v>1.6906170752324597E-3</v>
      </c>
      <c r="R32" s="8">
        <f t="shared" si="10"/>
        <v>0</v>
      </c>
      <c r="S32" s="8">
        <f t="shared" si="10"/>
        <v>8.4185539408493078E-4</v>
      </c>
      <c r="T32" s="8">
        <f t="shared" si="10"/>
        <v>5.5090899984975206E-4</v>
      </c>
      <c r="U32" s="8">
        <f t="shared" si="10"/>
        <v>0</v>
      </c>
      <c r="V32" s="8">
        <f t="shared" si="10"/>
        <v>0</v>
      </c>
      <c r="W32" s="8">
        <f t="shared" si="10"/>
        <v>0</v>
      </c>
      <c r="X32" s="8">
        <f t="shared" si="10"/>
        <v>2.0628481056178229E-4</v>
      </c>
      <c r="Y32" s="8">
        <f t="shared" si="10"/>
        <v>0</v>
      </c>
      <c r="Z32" s="8">
        <f t="shared" si="10"/>
        <v>0</v>
      </c>
      <c r="AA32" s="8">
        <f t="shared" si="10"/>
        <v>5.8823529411764705E-2</v>
      </c>
      <c r="AB32" s="9">
        <f t="shared" si="10"/>
        <v>1.5115177653721356E-5</v>
      </c>
    </row>
    <row r="33" spans="2:30" x14ac:dyDescent="0.25">
      <c r="B33" s="5" t="s">
        <v>40</v>
      </c>
      <c r="C33" s="15">
        <v>35</v>
      </c>
      <c r="D33" s="15">
        <v>1</v>
      </c>
      <c r="E33" s="15">
        <v>21</v>
      </c>
      <c r="F33" s="15">
        <v>2</v>
      </c>
      <c r="G33" s="15">
        <v>0</v>
      </c>
      <c r="H33" s="15">
        <v>0</v>
      </c>
      <c r="I33" s="15">
        <v>1379</v>
      </c>
      <c r="J33" s="15">
        <v>1</v>
      </c>
      <c r="K33" s="15">
        <v>0</v>
      </c>
      <c r="L33" s="15">
        <v>714</v>
      </c>
      <c r="M33" s="15">
        <v>92</v>
      </c>
      <c r="N33" s="15">
        <v>156</v>
      </c>
      <c r="O33" s="15">
        <v>27</v>
      </c>
      <c r="P33" s="15">
        <v>0</v>
      </c>
      <c r="Q33" s="15">
        <v>2</v>
      </c>
      <c r="R33" s="15">
        <v>1</v>
      </c>
      <c r="S33" s="15">
        <v>2</v>
      </c>
      <c r="T33" s="15">
        <v>1</v>
      </c>
      <c r="U33" s="15">
        <v>0</v>
      </c>
      <c r="V33" s="15">
        <v>0</v>
      </c>
      <c r="W33" s="15">
        <v>0</v>
      </c>
      <c r="X33" s="15">
        <v>3</v>
      </c>
      <c r="Y33" s="15">
        <v>0</v>
      </c>
      <c r="Z33" s="15">
        <v>0</v>
      </c>
      <c r="AA33" s="15">
        <v>1</v>
      </c>
      <c r="AB33" s="16">
        <v>33</v>
      </c>
    </row>
    <row r="34" spans="2:30" x14ac:dyDescent="0.25">
      <c r="B34" s="5" t="s">
        <v>36</v>
      </c>
      <c r="C34" s="20">
        <v>1</v>
      </c>
      <c r="D34" s="19">
        <v>1</v>
      </c>
      <c r="E34" s="12"/>
      <c r="F34" s="11">
        <v>0</v>
      </c>
      <c r="G34" s="12">
        <v>0</v>
      </c>
      <c r="H34" s="12">
        <v>0</v>
      </c>
      <c r="I34" s="19">
        <v>1</v>
      </c>
      <c r="J34" s="19">
        <v>1</v>
      </c>
      <c r="K34" s="12">
        <v>0</v>
      </c>
      <c r="L34" s="19">
        <v>1</v>
      </c>
      <c r="M34" s="19">
        <v>1</v>
      </c>
      <c r="N34" s="12">
        <v>0</v>
      </c>
      <c r="O34" s="12">
        <v>0</v>
      </c>
      <c r="P34" s="12">
        <v>0</v>
      </c>
      <c r="Q34" s="19">
        <v>1</v>
      </c>
      <c r="R34" s="19">
        <v>1</v>
      </c>
      <c r="S34" s="19">
        <v>1</v>
      </c>
      <c r="T34" s="19">
        <v>1</v>
      </c>
      <c r="U34" s="12">
        <v>0</v>
      </c>
      <c r="V34" s="12">
        <v>0</v>
      </c>
      <c r="W34" s="12">
        <v>0</v>
      </c>
      <c r="X34" s="12">
        <v>0</v>
      </c>
      <c r="Y34" s="12">
        <v>0</v>
      </c>
      <c r="Z34" s="12">
        <v>0</v>
      </c>
      <c r="AA34" s="19">
        <v>1</v>
      </c>
      <c r="AB34" s="22">
        <v>1</v>
      </c>
    </row>
    <row r="35" spans="2:30" x14ac:dyDescent="0.25">
      <c r="B35" s="5" t="s">
        <v>38</v>
      </c>
      <c r="C35" s="11">
        <v>1</v>
      </c>
      <c r="D35" s="12">
        <v>0</v>
      </c>
      <c r="E35" s="12">
        <v>1</v>
      </c>
      <c r="F35" s="11">
        <v>0</v>
      </c>
      <c r="G35" s="12">
        <v>0</v>
      </c>
      <c r="H35" s="12">
        <v>0</v>
      </c>
      <c r="I35" s="12">
        <v>4</v>
      </c>
      <c r="J35" s="12">
        <v>0</v>
      </c>
      <c r="K35" s="12">
        <v>0</v>
      </c>
      <c r="L35" s="12">
        <v>14</v>
      </c>
      <c r="M35" s="12">
        <v>7</v>
      </c>
      <c r="N35" s="12">
        <v>2</v>
      </c>
      <c r="O35" s="12">
        <v>1</v>
      </c>
      <c r="P35" s="12">
        <v>0</v>
      </c>
      <c r="Q35" s="12">
        <v>0</v>
      </c>
      <c r="R35" s="12">
        <v>0</v>
      </c>
      <c r="S35" s="12">
        <v>0</v>
      </c>
      <c r="T35" s="12">
        <v>0</v>
      </c>
      <c r="U35" s="12">
        <v>0</v>
      </c>
      <c r="V35" s="12">
        <v>0</v>
      </c>
      <c r="W35" s="12">
        <v>0</v>
      </c>
      <c r="X35" s="12">
        <v>1</v>
      </c>
      <c r="Y35" s="12">
        <v>0</v>
      </c>
      <c r="Z35" s="12">
        <v>0</v>
      </c>
      <c r="AA35" s="12">
        <v>0</v>
      </c>
      <c r="AB35" s="13">
        <v>1</v>
      </c>
    </row>
    <row r="36" spans="2:30" x14ac:dyDescent="0.25">
      <c r="B36" s="5" t="s">
        <v>39</v>
      </c>
      <c r="C36" s="12">
        <f>C33-C35</f>
        <v>34</v>
      </c>
      <c r="D36" s="12">
        <f t="shared" ref="D36:AB36" si="11">D33-D35</f>
        <v>1</v>
      </c>
      <c r="E36" s="12">
        <f t="shared" si="11"/>
        <v>20</v>
      </c>
      <c r="F36" s="12">
        <f t="shared" si="11"/>
        <v>2</v>
      </c>
      <c r="G36" s="12">
        <f t="shared" si="11"/>
        <v>0</v>
      </c>
      <c r="H36" s="12">
        <f t="shared" si="11"/>
        <v>0</v>
      </c>
      <c r="I36" s="12">
        <f t="shared" si="11"/>
        <v>1375</v>
      </c>
      <c r="J36" s="12">
        <f t="shared" si="11"/>
        <v>1</v>
      </c>
      <c r="K36" s="12">
        <f t="shared" si="11"/>
        <v>0</v>
      </c>
      <c r="L36" s="12">
        <f t="shared" si="11"/>
        <v>700</v>
      </c>
      <c r="M36" s="12">
        <f t="shared" si="11"/>
        <v>85</v>
      </c>
      <c r="N36" s="12">
        <f t="shared" si="11"/>
        <v>154</v>
      </c>
      <c r="O36" s="12">
        <f t="shared" si="11"/>
        <v>26</v>
      </c>
      <c r="P36" s="12">
        <f t="shared" si="11"/>
        <v>0</v>
      </c>
      <c r="Q36" s="12">
        <f t="shared" si="11"/>
        <v>2</v>
      </c>
      <c r="R36" s="12">
        <f t="shared" si="11"/>
        <v>1</v>
      </c>
      <c r="S36" s="12">
        <f t="shared" si="11"/>
        <v>2</v>
      </c>
      <c r="T36" s="12">
        <f t="shared" si="11"/>
        <v>1</v>
      </c>
      <c r="U36" s="12">
        <f t="shared" si="11"/>
        <v>0</v>
      </c>
      <c r="V36" s="12">
        <f t="shared" si="11"/>
        <v>0</v>
      </c>
      <c r="W36" s="12">
        <f t="shared" si="11"/>
        <v>0</v>
      </c>
      <c r="X36" s="12">
        <f t="shared" si="11"/>
        <v>2</v>
      </c>
      <c r="Y36" s="12">
        <f t="shared" si="11"/>
        <v>0</v>
      </c>
      <c r="Z36" s="12">
        <f t="shared" si="11"/>
        <v>0</v>
      </c>
      <c r="AA36" s="12">
        <f t="shared" si="11"/>
        <v>1</v>
      </c>
      <c r="AB36" s="12">
        <f t="shared" si="11"/>
        <v>32</v>
      </c>
    </row>
    <row r="37" spans="2:30" x14ac:dyDescent="0.25">
      <c r="B37" s="5" t="s">
        <v>37</v>
      </c>
      <c r="C37" s="12">
        <f>IF(C34=1,0,1)</f>
        <v>0</v>
      </c>
      <c r="D37" s="12">
        <f t="shared" ref="D37:AB37" si="12">IF(D34=1,0,1)</f>
        <v>0</v>
      </c>
      <c r="E37" s="18">
        <f t="shared" si="12"/>
        <v>1</v>
      </c>
      <c r="F37" s="12">
        <v>0</v>
      </c>
      <c r="G37" s="12">
        <v>0</v>
      </c>
      <c r="H37" s="12">
        <v>0</v>
      </c>
      <c r="I37" s="12">
        <f t="shared" si="12"/>
        <v>0</v>
      </c>
      <c r="J37" s="12">
        <f t="shared" si="12"/>
        <v>0</v>
      </c>
      <c r="K37" s="12">
        <v>0</v>
      </c>
      <c r="L37" s="12">
        <f t="shared" si="12"/>
        <v>0</v>
      </c>
      <c r="M37" s="12">
        <f t="shared" si="12"/>
        <v>0</v>
      </c>
      <c r="N37" s="18">
        <f t="shared" si="12"/>
        <v>1</v>
      </c>
      <c r="O37" s="18">
        <f t="shared" si="12"/>
        <v>1</v>
      </c>
      <c r="P37" s="12">
        <v>0</v>
      </c>
      <c r="Q37" s="12">
        <f t="shared" si="12"/>
        <v>0</v>
      </c>
      <c r="R37" s="12">
        <f t="shared" si="12"/>
        <v>0</v>
      </c>
      <c r="S37" s="12">
        <f t="shared" si="12"/>
        <v>0</v>
      </c>
      <c r="T37" s="12">
        <f t="shared" si="12"/>
        <v>0</v>
      </c>
      <c r="U37" s="12">
        <v>0</v>
      </c>
      <c r="V37" s="12">
        <v>0</v>
      </c>
      <c r="W37" s="12">
        <v>0</v>
      </c>
      <c r="X37" s="18">
        <f t="shared" si="12"/>
        <v>1</v>
      </c>
      <c r="Y37" s="12">
        <v>0</v>
      </c>
      <c r="Z37" s="12">
        <v>0</v>
      </c>
      <c r="AA37" s="12">
        <f t="shared" si="12"/>
        <v>0</v>
      </c>
      <c r="AB37" s="12">
        <f t="shared" si="12"/>
        <v>0</v>
      </c>
    </row>
    <row r="38" spans="2:30" x14ac:dyDescent="0.25">
      <c r="B38" s="5" t="s">
        <v>30</v>
      </c>
      <c r="C38" s="6">
        <f t="shared" ref="C38:AB38" si="13">(C34/1)</f>
        <v>1</v>
      </c>
      <c r="D38" s="6">
        <f t="shared" si="13"/>
        <v>1</v>
      </c>
      <c r="E38" s="6">
        <f t="shared" si="13"/>
        <v>0</v>
      </c>
      <c r="F38" s="6">
        <f t="shared" si="13"/>
        <v>0</v>
      </c>
      <c r="G38" s="6">
        <f t="shared" si="13"/>
        <v>0</v>
      </c>
      <c r="H38" s="6">
        <f t="shared" si="13"/>
        <v>0</v>
      </c>
      <c r="I38" s="6">
        <f t="shared" si="13"/>
        <v>1</v>
      </c>
      <c r="J38" s="6">
        <f t="shared" si="13"/>
        <v>1</v>
      </c>
      <c r="K38" s="6">
        <f t="shared" si="13"/>
        <v>0</v>
      </c>
      <c r="L38" s="6">
        <f t="shared" si="13"/>
        <v>1</v>
      </c>
      <c r="M38" s="6">
        <f t="shared" si="13"/>
        <v>1</v>
      </c>
      <c r="N38" s="6">
        <f t="shared" si="13"/>
        <v>0</v>
      </c>
      <c r="O38" s="6">
        <f t="shared" si="13"/>
        <v>0</v>
      </c>
      <c r="P38" s="6">
        <f t="shared" si="13"/>
        <v>0</v>
      </c>
      <c r="Q38" s="6">
        <f t="shared" si="13"/>
        <v>1</v>
      </c>
      <c r="R38" s="6">
        <f t="shared" si="13"/>
        <v>1</v>
      </c>
      <c r="S38" s="6">
        <f t="shared" si="13"/>
        <v>1</v>
      </c>
      <c r="T38" s="6">
        <f t="shared" si="13"/>
        <v>1</v>
      </c>
      <c r="U38" s="6">
        <f t="shared" si="13"/>
        <v>0</v>
      </c>
      <c r="V38" s="6">
        <f t="shared" si="13"/>
        <v>0</v>
      </c>
      <c r="W38" s="6">
        <f t="shared" si="13"/>
        <v>0</v>
      </c>
      <c r="X38" s="6">
        <f t="shared" si="13"/>
        <v>0</v>
      </c>
      <c r="Y38" s="6">
        <f t="shared" si="13"/>
        <v>0</v>
      </c>
      <c r="Z38" s="6">
        <f t="shared" si="13"/>
        <v>0</v>
      </c>
      <c r="AA38" s="6">
        <f t="shared" si="13"/>
        <v>1</v>
      </c>
      <c r="AB38" s="6">
        <f t="shared" si="13"/>
        <v>1</v>
      </c>
    </row>
    <row r="39" spans="2:30" x14ac:dyDescent="0.25">
      <c r="B39" s="5" t="s">
        <v>34</v>
      </c>
      <c r="C39" s="14">
        <f>IF(C33=0,0,((C33-C35)/C33))</f>
        <v>0.97142857142857142</v>
      </c>
      <c r="D39" s="14">
        <f t="shared" ref="D39:AB39" si="14">IF(D33=0,0,((D33-D35)/D33))</f>
        <v>1</v>
      </c>
      <c r="E39" s="14">
        <f t="shared" si="14"/>
        <v>0.95238095238095233</v>
      </c>
      <c r="F39" s="14">
        <f t="shared" si="14"/>
        <v>1</v>
      </c>
      <c r="G39" s="14">
        <f t="shared" si="14"/>
        <v>0</v>
      </c>
      <c r="H39" s="14">
        <f t="shared" si="14"/>
        <v>0</v>
      </c>
      <c r="I39" s="14">
        <f t="shared" si="14"/>
        <v>0.99709934735315442</v>
      </c>
      <c r="J39" s="14">
        <f t="shared" si="14"/>
        <v>1</v>
      </c>
      <c r="K39" s="14">
        <f t="shared" si="14"/>
        <v>0</v>
      </c>
      <c r="L39" s="14">
        <f t="shared" si="14"/>
        <v>0.98039215686274506</v>
      </c>
      <c r="M39" s="14">
        <f t="shared" si="14"/>
        <v>0.92391304347826086</v>
      </c>
      <c r="N39" s="14">
        <f t="shared" si="14"/>
        <v>0.98717948717948723</v>
      </c>
      <c r="O39" s="14">
        <f t="shared" si="14"/>
        <v>0.96296296296296291</v>
      </c>
      <c r="P39" s="14">
        <f t="shared" si="14"/>
        <v>0</v>
      </c>
      <c r="Q39" s="14">
        <f t="shared" si="14"/>
        <v>1</v>
      </c>
      <c r="R39" s="14">
        <f t="shared" si="14"/>
        <v>1</v>
      </c>
      <c r="S39" s="14">
        <f t="shared" si="14"/>
        <v>1</v>
      </c>
      <c r="T39" s="14">
        <f t="shared" si="14"/>
        <v>1</v>
      </c>
      <c r="U39" s="14">
        <f t="shared" si="14"/>
        <v>0</v>
      </c>
      <c r="V39" s="14">
        <f t="shared" si="14"/>
        <v>0</v>
      </c>
      <c r="W39" s="14">
        <f t="shared" si="14"/>
        <v>0</v>
      </c>
      <c r="X39" s="14">
        <f t="shared" si="14"/>
        <v>0.66666666666666663</v>
      </c>
      <c r="Y39" s="14">
        <f t="shared" si="14"/>
        <v>0</v>
      </c>
      <c r="Z39" s="14">
        <f t="shared" si="14"/>
        <v>0</v>
      </c>
      <c r="AA39" s="14">
        <f t="shared" si="14"/>
        <v>1</v>
      </c>
      <c r="AB39" s="14">
        <f t="shared" si="14"/>
        <v>0.96969696969696972</v>
      </c>
      <c r="AC39" s="6"/>
      <c r="AD39" s="6"/>
    </row>
    <row r="40" spans="2:30" ht="15.75" thickBot="1" x14ac:dyDescent="0.3">
      <c r="B40" s="10" t="s">
        <v>35</v>
      </c>
      <c r="C40" s="24" t="s">
        <v>47</v>
      </c>
      <c r="D40" s="24"/>
      <c r="E40" s="24"/>
      <c r="F40" s="24"/>
      <c r="G40" s="24"/>
      <c r="H40" s="24"/>
      <c r="I40" s="24"/>
      <c r="J40" s="24"/>
      <c r="K40" s="24"/>
      <c r="L40" s="24"/>
      <c r="M40" s="24"/>
      <c r="N40" s="24"/>
      <c r="O40" s="24"/>
      <c r="P40" s="24"/>
      <c r="Q40" s="24"/>
      <c r="R40" s="24"/>
      <c r="S40" s="24"/>
      <c r="T40" s="24"/>
      <c r="U40" s="24"/>
      <c r="V40" s="24"/>
      <c r="W40" s="24"/>
      <c r="X40" s="24"/>
      <c r="Y40" s="24"/>
      <c r="Z40" s="24"/>
      <c r="AA40" s="24"/>
      <c r="AB40" s="25"/>
      <c r="AC40" s="6"/>
      <c r="AD40" s="6"/>
    </row>
    <row r="41" spans="2:30" ht="15.75" thickBot="1" x14ac:dyDescent="0.3">
      <c r="AC41" s="6"/>
      <c r="AD41" s="6"/>
    </row>
    <row r="42" spans="2:30" x14ac:dyDescent="0.25">
      <c r="B42" s="2" t="s">
        <v>33</v>
      </c>
      <c r="C42" s="3" t="s">
        <v>4</v>
      </c>
      <c r="D42" s="3" t="s">
        <v>5</v>
      </c>
      <c r="E42" s="3" t="s">
        <v>6</v>
      </c>
      <c r="F42" s="3" t="s">
        <v>7</v>
      </c>
      <c r="G42" s="3" t="s">
        <v>8</v>
      </c>
      <c r="H42" s="3" t="s">
        <v>9</v>
      </c>
      <c r="I42" s="3" t="s">
        <v>10</v>
      </c>
      <c r="J42" s="3" t="s">
        <v>11</v>
      </c>
      <c r="K42" s="3" t="s">
        <v>12</v>
      </c>
      <c r="L42" s="3" t="s">
        <v>13</v>
      </c>
      <c r="M42" s="3" t="s">
        <v>14</v>
      </c>
      <c r="N42" s="3" t="s">
        <v>15</v>
      </c>
      <c r="O42" s="3" t="s">
        <v>16</v>
      </c>
      <c r="P42" s="3" t="s">
        <v>17</v>
      </c>
      <c r="Q42" s="3" t="s">
        <v>18</v>
      </c>
      <c r="R42" s="3" t="s">
        <v>19</v>
      </c>
      <c r="S42" s="3" t="s">
        <v>20</v>
      </c>
      <c r="T42" s="3" t="s">
        <v>21</v>
      </c>
      <c r="U42" s="3" t="s">
        <v>22</v>
      </c>
      <c r="V42" s="3" t="s">
        <v>23</v>
      </c>
      <c r="W42" s="3" t="s">
        <v>24</v>
      </c>
      <c r="X42" s="3" t="s">
        <v>25</v>
      </c>
      <c r="Y42" s="3" t="s">
        <v>26</v>
      </c>
      <c r="Z42" s="3" t="s">
        <v>27</v>
      </c>
      <c r="AA42" s="3" t="s">
        <v>28</v>
      </c>
      <c r="AB42" s="4" t="s">
        <v>29</v>
      </c>
      <c r="AC42" s="6"/>
      <c r="AD42" s="6"/>
    </row>
    <row r="43" spans="2:30" x14ac:dyDescent="0.25">
      <c r="B43" s="5" t="s">
        <v>0</v>
      </c>
      <c r="C43" s="6">
        <v>24</v>
      </c>
      <c r="D43" s="6">
        <v>204</v>
      </c>
      <c r="E43" s="6">
        <v>1</v>
      </c>
      <c r="F43" s="11">
        <v>0</v>
      </c>
      <c r="G43" s="11">
        <v>0</v>
      </c>
      <c r="H43" s="11">
        <v>5</v>
      </c>
      <c r="I43" s="11">
        <v>759</v>
      </c>
      <c r="J43" s="11">
        <v>9</v>
      </c>
      <c r="K43" s="11">
        <v>0</v>
      </c>
      <c r="L43" s="11">
        <v>733</v>
      </c>
      <c r="M43" s="11">
        <v>1120</v>
      </c>
      <c r="N43" s="11">
        <v>35</v>
      </c>
      <c r="O43" s="11">
        <v>12</v>
      </c>
      <c r="P43" s="11">
        <v>3</v>
      </c>
      <c r="Q43" s="11">
        <v>20</v>
      </c>
      <c r="R43" s="11">
        <v>5</v>
      </c>
      <c r="S43" s="11">
        <v>340</v>
      </c>
      <c r="T43" s="11">
        <v>379</v>
      </c>
      <c r="U43" s="11">
        <v>0</v>
      </c>
      <c r="V43" s="11">
        <v>0</v>
      </c>
      <c r="W43" s="11">
        <v>0</v>
      </c>
      <c r="X43" s="11">
        <v>2</v>
      </c>
      <c r="Y43" s="11">
        <v>0</v>
      </c>
      <c r="Z43" s="11">
        <v>0</v>
      </c>
      <c r="AA43" s="11">
        <v>1</v>
      </c>
      <c r="AB43" s="7">
        <v>31</v>
      </c>
      <c r="AC43" s="6"/>
      <c r="AD43" s="6"/>
    </row>
    <row r="44" spans="2:30" x14ac:dyDescent="0.25">
      <c r="B44" s="5" t="s">
        <v>1</v>
      </c>
      <c r="C44" s="6">
        <v>93252</v>
      </c>
      <c r="D44" s="6">
        <v>180347</v>
      </c>
      <c r="E44" s="6">
        <v>936628</v>
      </c>
      <c r="F44" s="6">
        <v>28</v>
      </c>
      <c r="G44" s="6">
        <v>0</v>
      </c>
      <c r="H44" s="6">
        <v>25</v>
      </c>
      <c r="I44" s="6">
        <v>17240409</v>
      </c>
      <c r="J44" s="6">
        <v>478</v>
      </c>
      <c r="K44" s="6">
        <v>0</v>
      </c>
      <c r="L44" s="6">
        <v>21364161</v>
      </c>
      <c r="M44" s="6">
        <v>1363869</v>
      </c>
      <c r="N44" s="6">
        <v>22814479</v>
      </c>
      <c r="O44" s="6">
        <v>7535889</v>
      </c>
      <c r="P44" s="6">
        <v>11</v>
      </c>
      <c r="Q44" s="6">
        <v>4143</v>
      </c>
      <c r="R44" s="6">
        <v>14</v>
      </c>
      <c r="S44" s="6">
        <v>131394</v>
      </c>
      <c r="T44" s="6">
        <v>219367</v>
      </c>
      <c r="U44" s="6">
        <v>0</v>
      </c>
      <c r="V44" s="6">
        <v>0</v>
      </c>
      <c r="W44" s="6">
        <v>0</v>
      </c>
      <c r="X44" s="6">
        <v>51404</v>
      </c>
      <c r="Y44" s="6">
        <v>0</v>
      </c>
      <c r="Z44" s="6">
        <v>0</v>
      </c>
      <c r="AA44" s="6">
        <v>91</v>
      </c>
      <c r="AB44" s="7">
        <v>1101696</v>
      </c>
      <c r="AC44" s="6"/>
      <c r="AD44" s="6"/>
    </row>
    <row r="45" spans="2:30" x14ac:dyDescent="0.25">
      <c r="B45" s="5" t="s">
        <v>2</v>
      </c>
      <c r="C45" s="8">
        <f>IF((C44&lt;&gt;0),C43/C44,0)</f>
        <v>2.5736713421696051E-4</v>
      </c>
      <c r="D45" s="8">
        <f t="shared" ref="D45:AB45" si="15">IF((D44&lt;&gt;0),D43/D44,0)</f>
        <v>1.1311527222521028E-3</v>
      </c>
      <c r="E45" s="8">
        <f t="shared" si="15"/>
        <v>1.0676597325725902E-6</v>
      </c>
      <c r="F45" s="8">
        <f t="shared" si="15"/>
        <v>0</v>
      </c>
      <c r="G45" s="8">
        <f t="shared" si="15"/>
        <v>0</v>
      </c>
      <c r="H45" s="8">
        <f t="shared" si="15"/>
        <v>0.2</v>
      </c>
      <c r="I45" s="8">
        <f t="shared" si="15"/>
        <v>4.4024477609550912E-5</v>
      </c>
      <c r="J45" s="8">
        <f t="shared" si="15"/>
        <v>1.8828451882845189E-2</v>
      </c>
      <c r="K45" s="8">
        <f t="shared" si="15"/>
        <v>0</v>
      </c>
      <c r="L45" s="8">
        <f t="shared" si="15"/>
        <v>3.4309795736888518E-5</v>
      </c>
      <c r="M45" s="8">
        <f t="shared" si="15"/>
        <v>8.2119323776697029E-4</v>
      </c>
      <c r="N45" s="8">
        <f t="shared" si="15"/>
        <v>1.5341134899464502E-6</v>
      </c>
      <c r="O45" s="8">
        <f t="shared" si="15"/>
        <v>1.5923801425419086E-6</v>
      </c>
      <c r="P45" s="8">
        <f t="shared" si="15"/>
        <v>0.27272727272727271</v>
      </c>
      <c r="Q45" s="8">
        <f t="shared" si="15"/>
        <v>4.8274197441467532E-3</v>
      </c>
      <c r="R45" s="8">
        <f t="shared" si="15"/>
        <v>0.35714285714285715</v>
      </c>
      <c r="S45" s="8">
        <f t="shared" si="15"/>
        <v>2.5876371828241775E-3</v>
      </c>
      <c r="T45" s="8">
        <f t="shared" si="15"/>
        <v>1.7276983320189455E-3</v>
      </c>
      <c r="U45" s="8">
        <f t="shared" si="15"/>
        <v>0</v>
      </c>
      <c r="V45" s="8">
        <f t="shared" si="15"/>
        <v>0</v>
      </c>
      <c r="W45" s="8">
        <f t="shared" si="15"/>
        <v>0</v>
      </c>
      <c r="X45" s="8">
        <f t="shared" si="15"/>
        <v>3.8907478017274918E-5</v>
      </c>
      <c r="Y45" s="8">
        <f t="shared" si="15"/>
        <v>0</v>
      </c>
      <c r="Z45" s="8">
        <f t="shared" si="15"/>
        <v>0</v>
      </c>
      <c r="AA45" s="8">
        <f t="shared" si="15"/>
        <v>1.098901098901099E-2</v>
      </c>
      <c r="AB45" s="9">
        <f t="shared" si="15"/>
        <v>2.8138433832926686E-5</v>
      </c>
      <c r="AC45" s="6"/>
      <c r="AD45" s="6"/>
    </row>
    <row r="46" spans="2:30" x14ac:dyDescent="0.25">
      <c r="B46" s="5" t="s">
        <v>40</v>
      </c>
      <c r="C46" s="15">
        <v>35</v>
      </c>
      <c r="D46" s="15">
        <v>1</v>
      </c>
      <c r="E46" s="15">
        <v>21</v>
      </c>
      <c r="F46" s="15">
        <v>2</v>
      </c>
      <c r="G46" s="15">
        <v>0</v>
      </c>
      <c r="H46" s="15">
        <v>0</v>
      </c>
      <c r="I46" s="15">
        <v>1379</v>
      </c>
      <c r="J46" s="15">
        <v>1</v>
      </c>
      <c r="K46" s="15">
        <v>0</v>
      </c>
      <c r="L46" s="15">
        <v>714</v>
      </c>
      <c r="M46" s="15">
        <v>92</v>
      </c>
      <c r="N46" s="15">
        <v>156</v>
      </c>
      <c r="O46" s="15">
        <v>27</v>
      </c>
      <c r="P46" s="15">
        <v>0</v>
      </c>
      <c r="Q46" s="15">
        <v>2</v>
      </c>
      <c r="R46" s="15">
        <v>1</v>
      </c>
      <c r="S46" s="15">
        <v>2</v>
      </c>
      <c r="T46" s="15">
        <v>1</v>
      </c>
      <c r="U46" s="15">
        <v>0</v>
      </c>
      <c r="V46" s="15">
        <v>0</v>
      </c>
      <c r="W46" s="15">
        <v>0</v>
      </c>
      <c r="X46" s="15">
        <v>3</v>
      </c>
      <c r="Y46" s="15">
        <v>0</v>
      </c>
      <c r="Z46" s="15">
        <v>0</v>
      </c>
      <c r="AA46" s="15">
        <v>1</v>
      </c>
      <c r="AB46" s="16">
        <v>33</v>
      </c>
    </row>
    <row r="47" spans="2:30" x14ac:dyDescent="0.25">
      <c r="B47" s="5" t="s">
        <v>36</v>
      </c>
      <c r="C47" s="11">
        <v>0</v>
      </c>
      <c r="D47" s="19">
        <v>1</v>
      </c>
      <c r="E47" s="12">
        <v>0</v>
      </c>
      <c r="F47" s="11">
        <v>0</v>
      </c>
      <c r="G47" s="12">
        <v>0</v>
      </c>
      <c r="H47" s="12">
        <v>0</v>
      </c>
      <c r="I47" s="19">
        <v>1</v>
      </c>
      <c r="J47" s="12">
        <v>0</v>
      </c>
      <c r="K47" s="12">
        <v>0</v>
      </c>
      <c r="L47" s="19">
        <v>1</v>
      </c>
      <c r="M47" s="19">
        <v>1</v>
      </c>
      <c r="N47" s="12">
        <v>0</v>
      </c>
      <c r="O47" s="12">
        <v>0</v>
      </c>
      <c r="P47" s="12">
        <v>0</v>
      </c>
      <c r="Q47" s="19">
        <v>1</v>
      </c>
      <c r="R47" s="19">
        <v>1</v>
      </c>
      <c r="S47" s="19">
        <v>1</v>
      </c>
      <c r="T47" s="19">
        <v>1</v>
      </c>
      <c r="U47" s="12">
        <v>0</v>
      </c>
      <c r="V47" s="12">
        <v>0</v>
      </c>
      <c r="W47" s="12">
        <v>0</v>
      </c>
      <c r="X47" s="12">
        <v>0</v>
      </c>
      <c r="Y47" s="12">
        <v>0</v>
      </c>
      <c r="Z47" s="12">
        <v>0</v>
      </c>
      <c r="AA47" s="12">
        <v>0</v>
      </c>
      <c r="AB47" s="22">
        <v>1</v>
      </c>
    </row>
    <row r="48" spans="2:30" x14ac:dyDescent="0.25">
      <c r="B48" s="5" t="s">
        <v>38</v>
      </c>
      <c r="C48" s="11">
        <v>2</v>
      </c>
      <c r="D48" s="12">
        <v>0</v>
      </c>
      <c r="E48" s="12">
        <v>0</v>
      </c>
      <c r="F48" s="21">
        <v>1</v>
      </c>
      <c r="G48" s="12">
        <v>0</v>
      </c>
      <c r="H48" s="12">
        <v>0</v>
      </c>
      <c r="I48" s="12">
        <v>3</v>
      </c>
      <c r="J48" s="12">
        <v>0</v>
      </c>
      <c r="K48" s="12">
        <v>0</v>
      </c>
      <c r="L48" s="12">
        <v>14</v>
      </c>
      <c r="M48" s="12">
        <v>7</v>
      </c>
      <c r="N48" s="12">
        <v>2</v>
      </c>
      <c r="O48" s="12">
        <v>1</v>
      </c>
      <c r="P48" s="12">
        <v>0</v>
      </c>
      <c r="Q48" s="12">
        <v>0</v>
      </c>
      <c r="R48" s="12">
        <v>0</v>
      </c>
      <c r="S48" s="12">
        <v>0</v>
      </c>
      <c r="T48" s="12">
        <v>0</v>
      </c>
      <c r="U48" s="12">
        <v>0</v>
      </c>
      <c r="V48" s="12">
        <v>0</v>
      </c>
      <c r="W48" s="12">
        <v>0</v>
      </c>
      <c r="X48" s="12">
        <v>0</v>
      </c>
      <c r="Y48" s="12">
        <v>0</v>
      </c>
      <c r="Z48" s="12">
        <v>0</v>
      </c>
      <c r="AA48" s="12">
        <v>0</v>
      </c>
      <c r="AB48" s="13">
        <v>1</v>
      </c>
    </row>
    <row r="49" spans="2:30" x14ac:dyDescent="0.25">
      <c r="B49" s="5" t="s">
        <v>39</v>
      </c>
      <c r="C49" s="12">
        <f>C46-C48</f>
        <v>33</v>
      </c>
      <c r="D49" s="12">
        <f t="shared" ref="D49:AB49" si="16">D46-D48</f>
        <v>1</v>
      </c>
      <c r="E49" s="12">
        <f t="shared" si="16"/>
        <v>21</v>
      </c>
      <c r="F49" s="12">
        <f t="shared" si="16"/>
        <v>1</v>
      </c>
      <c r="G49" s="12">
        <f t="shared" si="16"/>
        <v>0</v>
      </c>
      <c r="H49" s="12">
        <f t="shared" si="16"/>
        <v>0</v>
      </c>
      <c r="I49" s="12">
        <f t="shared" si="16"/>
        <v>1376</v>
      </c>
      <c r="J49" s="12">
        <f t="shared" si="16"/>
        <v>1</v>
      </c>
      <c r="K49" s="12">
        <f t="shared" si="16"/>
        <v>0</v>
      </c>
      <c r="L49" s="12">
        <f t="shared" si="16"/>
        <v>700</v>
      </c>
      <c r="M49" s="12">
        <f t="shared" si="16"/>
        <v>85</v>
      </c>
      <c r="N49" s="12">
        <f t="shared" si="16"/>
        <v>154</v>
      </c>
      <c r="O49" s="12">
        <f t="shared" si="16"/>
        <v>26</v>
      </c>
      <c r="P49" s="12">
        <f t="shared" si="16"/>
        <v>0</v>
      </c>
      <c r="Q49" s="12">
        <f t="shared" si="16"/>
        <v>2</v>
      </c>
      <c r="R49" s="12">
        <f t="shared" si="16"/>
        <v>1</v>
      </c>
      <c r="S49" s="12">
        <f t="shared" si="16"/>
        <v>2</v>
      </c>
      <c r="T49" s="12">
        <f t="shared" si="16"/>
        <v>1</v>
      </c>
      <c r="U49" s="12">
        <f t="shared" si="16"/>
        <v>0</v>
      </c>
      <c r="V49" s="12">
        <f t="shared" si="16"/>
        <v>0</v>
      </c>
      <c r="W49" s="12">
        <f t="shared" si="16"/>
        <v>0</v>
      </c>
      <c r="X49" s="12">
        <f t="shared" si="16"/>
        <v>3</v>
      </c>
      <c r="Y49" s="12">
        <f t="shared" si="16"/>
        <v>0</v>
      </c>
      <c r="Z49" s="12">
        <f t="shared" si="16"/>
        <v>0</v>
      </c>
      <c r="AA49" s="12">
        <f t="shared" si="16"/>
        <v>1</v>
      </c>
      <c r="AB49" s="12">
        <f t="shared" si="16"/>
        <v>32</v>
      </c>
    </row>
    <row r="50" spans="2:30" x14ac:dyDescent="0.25">
      <c r="B50" s="5" t="s">
        <v>37</v>
      </c>
      <c r="C50" s="18">
        <f>IF(C47=1,0,1)</f>
        <v>1</v>
      </c>
      <c r="D50" s="12">
        <f t="shared" ref="D50:AB50" si="17">IF(D47=1,0,1)</f>
        <v>0</v>
      </c>
      <c r="E50" s="18">
        <f t="shared" si="17"/>
        <v>1</v>
      </c>
      <c r="F50" s="12">
        <v>0</v>
      </c>
      <c r="G50" s="12">
        <v>0</v>
      </c>
      <c r="H50" s="12">
        <v>0</v>
      </c>
      <c r="I50" s="12">
        <f t="shared" si="17"/>
        <v>0</v>
      </c>
      <c r="J50" s="18">
        <f t="shared" si="17"/>
        <v>1</v>
      </c>
      <c r="K50" s="12">
        <v>0</v>
      </c>
      <c r="L50" s="12">
        <f t="shared" si="17"/>
        <v>0</v>
      </c>
      <c r="M50" s="12">
        <f t="shared" si="17"/>
        <v>0</v>
      </c>
      <c r="N50" s="18">
        <f t="shared" si="17"/>
        <v>1</v>
      </c>
      <c r="O50" s="18">
        <f t="shared" si="17"/>
        <v>1</v>
      </c>
      <c r="P50" s="12">
        <v>0</v>
      </c>
      <c r="Q50" s="12">
        <f t="shared" si="17"/>
        <v>0</v>
      </c>
      <c r="R50" s="12">
        <f t="shared" si="17"/>
        <v>0</v>
      </c>
      <c r="S50" s="12">
        <f t="shared" si="17"/>
        <v>0</v>
      </c>
      <c r="T50" s="12">
        <f t="shared" si="17"/>
        <v>0</v>
      </c>
      <c r="U50" s="12">
        <v>0</v>
      </c>
      <c r="V50" s="12">
        <v>0</v>
      </c>
      <c r="W50" s="12">
        <v>0</v>
      </c>
      <c r="X50" s="18">
        <f t="shared" si="17"/>
        <v>1</v>
      </c>
      <c r="Y50" s="12">
        <v>0</v>
      </c>
      <c r="Z50" s="12">
        <v>0</v>
      </c>
      <c r="AA50" s="18">
        <f t="shared" si="17"/>
        <v>1</v>
      </c>
      <c r="AB50" s="12">
        <f t="shared" si="17"/>
        <v>0</v>
      </c>
    </row>
    <row r="51" spans="2:30" x14ac:dyDescent="0.25">
      <c r="B51" s="5" t="s">
        <v>30</v>
      </c>
      <c r="C51" s="6">
        <f t="shared" ref="C51:AB51" si="18">(C47/1)</f>
        <v>0</v>
      </c>
      <c r="D51" s="6">
        <f t="shared" si="18"/>
        <v>1</v>
      </c>
      <c r="E51" s="6">
        <f t="shared" si="18"/>
        <v>0</v>
      </c>
      <c r="F51" s="6">
        <f t="shared" si="18"/>
        <v>0</v>
      </c>
      <c r="G51" s="6">
        <f t="shared" si="18"/>
        <v>0</v>
      </c>
      <c r="H51" s="6">
        <f t="shared" si="18"/>
        <v>0</v>
      </c>
      <c r="I51" s="6">
        <f t="shared" si="18"/>
        <v>1</v>
      </c>
      <c r="J51" s="6">
        <f t="shared" si="18"/>
        <v>0</v>
      </c>
      <c r="K51" s="6">
        <f t="shared" si="18"/>
        <v>0</v>
      </c>
      <c r="L51" s="6">
        <f t="shared" si="18"/>
        <v>1</v>
      </c>
      <c r="M51" s="6">
        <f t="shared" si="18"/>
        <v>1</v>
      </c>
      <c r="N51" s="6">
        <f t="shared" si="18"/>
        <v>0</v>
      </c>
      <c r="O51" s="6">
        <f t="shared" si="18"/>
        <v>0</v>
      </c>
      <c r="P51" s="6">
        <f t="shared" si="18"/>
        <v>0</v>
      </c>
      <c r="Q51" s="6">
        <f t="shared" si="18"/>
        <v>1</v>
      </c>
      <c r="R51" s="6">
        <f t="shared" si="18"/>
        <v>1</v>
      </c>
      <c r="S51" s="6">
        <f t="shared" si="18"/>
        <v>1</v>
      </c>
      <c r="T51" s="6">
        <f t="shared" si="18"/>
        <v>1</v>
      </c>
      <c r="U51" s="6">
        <f t="shared" si="18"/>
        <v>0</v>
      </c>
      <c r="V51" s="6">
        <f t="shared" si="18"/>
        <v>0</v>
      </c>
      <c r="W51" s="6">
        <f t="shared" si="18"/>
        <v>0</v>
      </c>
      <c r="X51" s="6">
        <f t="shared" si="18"/>
        <v>0</v>
      </c>
      <c r="Y51" s="6">
        <f t="shared" si="18"/>
        <v>0</v>
      </c>
      <c r="Z51" s="6">
        <f t="shared" si="18"/>
        <v>0</v>
      </c>
      <c r="AA51" s="6">
        <f t="shared" si="18"/>
        <v>0</v>
      </c>
      <c r="AB51" s="6">
        <f t="shared" si="18"/>
        <v>1</v>
      </c>
      <c r="AC51" s="6"/>
      <c r="AD51" s="6"/>
    </row>
    <row r="52" spans="2:30" x14ac:dyDescent="0.25">
      <c r="B52" s="5" t="s">
        <v>34</v>
      </c>
      <c r="C52" s="14">
        <f>IF(C46=0,0,((C46-C48)/C46))</f>
        <v>0.94285714285714284</v>
      </c>
      <c r="D52" s="14">
        <f t="shared" ref="D52:AB52" si="19">IF(D46=0,0,((D46-D48)/D46))</f>
        <v>1</v>
      </c>
      <c r="E52" s="14">
        <f t="shared" si="19"/>
        <v>1</v>
      </c>
      <c r="F52" s="14">
        <f t="shared" si="19"/>
        <v>0.5</v>
      </c>
      <c r="G52" s="14">
        <f t="shared" si="19"/>
        <v>0</v>
      </c>
      <c r="H52" s="14">
        <f t="shared" si="19"/>
        <v>0</v>
      </c>
      <c r="I52" s="14">
        <f t="shared" si="19"/>
        <v>0.99782451051486587</v>
      </c>
      <c r="J52" s="14">
        <f t="shared" si="19"/>
        <v>1</v>
      </c>
      <c r="K52" s="14">
        <f t="shared" si="19"/>
        <v>0</v>
      </c>
      <c r="L52" s="14">
        <f t="shared" si="19"/>
        <v>0.98039215686274506</v>
      </c>
      <c r="M52" s="14">
        <f t="shared" si="19"/>
        <v>0.92391304347826086</v>
      </c>
      <c r="N52" s="14">
        <f t="shared" si="19"/>
        <v>0.98717948717948723</v>
      </c>
      <c r="O52" s="14">
        <f t="shared" si="19"/>
        <v>0.96296296296296291</v>
      </c>
      <c r="P52" s="14">
        <f t="shared" si="19"/>
        <v>0</v>
      </c>
      <c r="Q52" s="14">
        <f t="shared" si="19"/>
        <v>1</v>
      </c>
      <c r="R52" s="14">
        <f t="shared" si="19"/>
        <v>1</v>
      </c>
      <c r="S52" s="14">
        <f t="shared" si="19"/>
        <v>1</v>
      </c>
      <c r="T52" s="14">
        <f t="shared" si="19"/>
        <v>1</v>
      </c>
      <c r="U52" s="14">
        <f t="shared" si="19"/>
        <v>0</v>
      </c>
      <c r="V52" s="14">
        <f t="shared" si="19"/>
        <v>0</v>
      </c>
      <c r="W52" s="14">
        <f t="shared" si="19"/>
        <v>0</v>
      </c>
      <c r="X52" s="14">
        <f t="shared" si="19"/>
        <v>1</v>
      </c>
      <c r="Y52" s="14">
        <f t="shared" si="19"/>
        <v>0</v>
      </c>
      <c r="Z52" s="14">
        <f t="shared" si="19"/>
        <v>0</v>
      </c>
      <c r="AA52" s="14">
        <f t="shared" si="19"/>
        <v>1</v>
      </c>
      <c r="AB52" s="14">
        <f t="shared" si="19"/>
        <v>0.96969696969696972</v>
      </c>
      <c r="AC52" s="6"/>
      <c r="AD52" s="6"/>
    </row>
    <row r="53" spans="2:30" ht="15.75" thickBot="1" x14ac:dyDescent="0.3">
      <c r="B53" s="10" t="s">
        <v>35</v>
      </c>
      <c r="C53" s="24" t="s">
        <v>48</v>
      </c>
      <c r="D53" s="24"/>
      <c r="E53" s="24"/>
      <c r="F53" s="24"/>
      <c r="G53" s="24"/>
      <c r="H53" s="24"/>
      <c r="I53" s="24"/>
      <c r="J53" s="24"/>
      <c r="K53" s="24"/>
      <c r="L53" s="24"/>
      <c r="M53" s="24"/>
      <c r="N53" s="24"/>
      <c r="O53" s="24"/>
      <c r="P53" s="24"/>
      <c r="Q53" s="24"/>
      <c r="R53" s="24"/>
      <c r="S53" s="24"/>
      <c r="T53" s="24"/>
      <c r="U53" s="24"/>
      <c r="V53" s="24"/>
      <c r="W53" s="24"/>
      <c r="X53" s="24"/>
      <c r="Y53" s="24"/>
      <c r="Z53" s="24"/>
      <c r="AA53" s="24"/>
      <c r="AB53" s="25"/>
      <c r="AC53" s="6"/>
      <c r="AD53" s="6"/>
    </row>
    <row r="54" spans="2:30" x14ac:dyDescent="0.25">
      <c r="AC54" s="6"/>
      <c r="AD54" s="6"/>
    </row>
    <row r="55" spans="2:30" x14ac:dyDescent="0.25">
      <c r="AC55" s="6"/>
      <c r="AD55" s="6"/>
    </row>
    <row r="56" spans="2:30" x14ac:dyDescent="0.25">
      <c r="C56" s="1"/>
    </row>
  </sheetData>
  <mergeCells count="4">
    <mergeCell ref="C14:AB14"/>
    <mergeCell ref="C27:AB27"/>
    <mergeCell ref="C40:AB40"/>
    <mergeCell ref="C53:AB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First test</vt:lpstr>
      <vt:lpstr>Second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dc:creator>
  <cp:lastModifiedBy>Bryan</cp:lastModifiedBy>
  <dcterms:created xsi:type="dcterms:W3CDTF">2022-03-30T23:45:11Z</dcterms:created>
  <dcterms:modified xsi:type="dcterms:W3CDTF">2022-04-14T00:01:25Z</dcterms:modified>
</cp:coreProperties>
</file>