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345" windowWidth="22755" windowHeight="9495" tabRatio="950"/>
  </bookViews>
  <sheets>
    <sheet name="OrderSum" sheetId="1" r:id="rId1"/>
    <sheet name="QuoteSum" sheetId="9" r:id="rId2"/>
    <sheet name="P&amp;L" sheetId="2" r:id="rId3"/>
    <sheet name="UDA Network" sheetId="4" r:id="rId4"/>
    <sheet name="Compare" sheetId="5" r:id="rId5"/>
    <sheet name="Improvement Ranges" sheetId="6" r:id="rId6"/>
    <sheet name="Baseline" sheetId="7" r:id="rId7"/>
    <sheet name="Staging" sheetId="8" r:id="rId8"/>
    <sheet name="ReadMe" sheetId="10" r:id="rId9"/>
    <sheet name="FlextronicsTab" sheetId="14" r:id="rId10"/>
  </sheets>
  <definedNames>
    <definedName name="_xlnm.Print_Area" localSheetId="9">FlextronicsTab!$A$1:$J$110</definedName>
    <definedName name="_xlnm.Print_Area" localSheetId="0">OrderSum!$A:$J</definedName>
    <definedName name="_xlnm.Print_Area" localSheetId="1">QuoteSum!$A:$G</definedName>
    <definedName name="_xlnm.Print_Area" localSheetId="7">Staging!$A$1:$G$75</definedName>
  </definedNames>
  <calcPr calcId="145621"/>
</workbook>
</file>

<file path=xl/calcChain.xml><?xml version="1.0" encoding="utf-8"?>
<calcChain xmlns="http://schemas.openxmlformats.org/spreadsheetml/2006/main">
  <c r="H80" i="2" l="1"/>
  <c r="F80" i="2"/>
  <c r="G80" i="2" s="1"/>
  <c r="H79" i="2"/>
  <c r="F79" i="2"/>
  <c r="G79" i="2" s="1"/>
  <c r="H78" i="2"/>
  <c r="F78" i="2"/>
  <c r="G78" i="2" s="1"/>
  <c r="F76" i="2" s="1"/>
  <c r="H77" i="2"/>
  <c r="H76" i="2" s="1"/>
  <c r="G77" i="2"/>
  <c r="F77" i="2"/>
  <c r="H75" i="2"/>
  <c r="G75" i="2"/>
  <c r="F75" i="2"/>
  <c r="H74" i="2"/>
  <c r="F74" i="2"/>
  <c r="G74" i="2" s="1"/>
  <c r="H73" i="2"/>
  <c r="F73" i="2"/>
  <c r="G73" i="2" s="1"/>
  <c r="H72" i="2"/>
  <c r="F72" i="2"/>
  <c r="G72" i="2" s="1"/>
  <c r="H71" i="2"/>
  <c r="G71" i="2"/>
  <c r="F71" i="2"/>
  <c r="H70" i="2"/>
  <c r="F70" i="2"/>
  <c r="G70" i="2" s="1"/>
  <c r="H69" i="2"/>
  <c r="F69" i="2"/>
  <c r="G69" i="2" s="1"/>
  <c r="H68" i="2"/>
  <c r="F68" i="2"/>
  <c r="G68" i="2" s="1"/>
  <c r="H67" i="2"/>
  <c r="G67" i="2"/>
  <c r="F67" i="2"/>
  <c r="H66" i="2"/>
  <c r="F66" i="2"/>
  <c r="G66" i="2" s="1"/>
  <c r="H65" i="2"/>
  <c r="F65" i="2"/>
  <c r="G65" i="2" s="1"/>
  <c r="H64" i="2"/>
  <c r="F64" i="2"/>
  <c r="G64" i="2" s="1"/>
  <c r="H63" i="2"/>
  <c r="G63" i="2"/>
  <c r="F63" i="2"/>
  <c r="H62" i="2"/>
  <c r="F62" i="2"/>
  <c r="G62" i="2" s="1"/>
  <c r="H61" i="2"/>
  <c r="F61" i="2"/>
  <c r="G61" i="2" s="1"/>
  <c r="H60" i="2"/>
  <c r="F60" i="2"/>
  <c r="G60" i="2" s="1"/>
  <c r="H59" i="2"/>
  <c r="G59" i="2"/>
  <c r="F59" i="2"/>
  <c r="H58" i="2"/>
  <c r="F58" i="2"/>
  <c r="G58" i="2" s="1"/>
  <c r="H57" i="2"/>
  <c r="F57" i="2"/>
  <c r="G57" i="2" s="1"/>
  <c r="H56" i="2"/>
  <c r="F56" i="2"/>
  <c r="G56" i="2" s="1"/>
  <c r="H55" i="2"/>
  <c r="G55" i="2"/>
  <c r="F55" i="2"/>
  <c r="H54" i="2"/>
  <c r="F54" i="2"/>
  <c r="G54" i="2" s="1"/>
  <c r="H53" i="2"/>
  <c r="F53" i="2"/>
  <c r="G53" i="2" s="1"/>
  <c r="H52" i="2"/>
  <c r="F52" i="2"/>
  <c r="G52" i="2" s="1"/>
  <c r="H51" i="2"/>
  <c r="G51" i="2"/>
  <c r="F51" i="2"/>
  <c r="H50" i="2"/>
  <c r="F50" i="2"/>
  <c r="G50" i="2" s="1"/>
  <c r="H49" i="2"/>
  <c r="F49" i="2"/>
  <c r="G49" i="2" s="1"/>
  <c r="H48" i="2"/>
  <c r="F48" i="2"/>
  <c r="G48" i="2" s="1"/>
  <c r="H47" i="2"/>
  <c r="G47" i="2"/>
  <c r="F47" i="2"/>
  <c r="H46" i="2"/>
  <c r="F46" i="2"/>
  <c r="G46" i="2" s="1"/>
  <c r="H45" i="2"/>
  <c r="F45" i="2"/>
  <c r="G45" i="2" s="1"/>
  <c r="H44" i="2"/>
  <c r="F44" i="2"/>
  <c r="G44" i="2" s="1"/>
  <c r="H43" i="2"/>
  <c r="G43" i="2"/>
  <c r="F43" i="2"/>
  <c r="H42" i="2"/>
  <c r="F42" i="2"/>
  <c r="G42" i="2" s="1"/>
  <c r="H41" i="2"/>
  <c r="F41" i="2"/>
  <c r="G41" i="2" s="1"/>
  <c r="H40" i="2"/>
  <c r="F40" i="2"/>
  <c r="G40" i="2" s="1"/>
  <c r="H39" i="2"/>
  <c r="G39" i="2"/>
  <c r="F39" i="2"/>
  <c r="H38" i="2"/>
  <c r="F38" i="2"/>
  <c r="G38" i="2" s="1"/>
  <c r="H37" i="2"/>
  <c r="F37" i="2"/>
  <c r="G37" i="2" s="1"/>
  <c r="H36" i="2"/>
  <c r="F36" i="2"/>
  <c r="G36" i="2" s="1"/>
  <c r="H35" i="2"/>
  <c r="G35" i="2"/>
  <c r="F35" i="2"/>
  <c r="H34" i="2"/>
  <c r="F34" i="2"/>
  <c r="G34" i="2" s="1"/>
  <c r="H33" i="2"/>
  <c r="F33" i="2"/>
  <c r="G33" i="2" s="1"/>
  <c r="H32" i="2"/>
  <c r="F32" i="2"/>
  <c r="G32" i="2" s="1"/>
  <c r="H31" i="2"/>
  <c r="G31" i="2"/>
  <c r="F31" i="2"/>
  <c r="H30" i="2"/>
  <c r="F30" i="2"/>
  <c r="G30" i="2" s="1"/>
  <c r="H29" i="2"/>
  <c r="F29" i="2"/>
  <c r="G29" i="2" s="1"/>
  <c r="H28" i="2"/>
  <c r="F28" i="2"/>
  <c r="G28" i="2" s="1"/>
  <c r="H27" i="2"/>
  <c r="H26" i="2" s="1"/>
  <c r="G27" i="2"/>
  <c r="G26" i="2" s="1"/>
  <c r="F27" i="2"/>
  <c r="H25" i="2"/>
  <c r="H24" i="2" s="1"/>
  <c r="G25" i="2"/>
  <c r="G24" i="2" s="1"/>
  <c r="F25" i="2"/>
  <c r="F24" i="2"/>
  <c r="H23" i="2"/>
  <c r="G23" i="2"/>
  <c r="F23" i="2"/>
  <c r="H22" i="2"/>
  <c r="F22" i="2"/>
  <c r="G22" i="2" s="1"/>
  <c r="H21" i="2"/>
  <c r="F21" i="2"/>
  <c r="G21" i="2" s="1"/>
  <c r="H20" i="2"/>
  <c r="F20" i="2"/>
  <c r="G20" i="2" s="1"/>
  <c r="H19" i="2"/>
  <c r="G19" i="2"/>
  <c r="F19" i="2"/>
  <c r="H18" i="2"/>
  <c r="F18" i="2"/>
  <c r="G18" i="2" s="1"/>
  <c r="H17" i="2"/>
  <c r="F17" i="2"/>
  <c r="G17" i="2" s="1"/>
  <c r="H16" i="2"/>
  <c r="D16" i="2"/>
  <c r="H15" i="2"/>
  <c r="F15" i="2"/>
  <c r="G15" i="2" s="1"/>
  <c r="F12" i="2" s="1"/>
  <c r="H14" i="2"/>
  <c r="G14" i="2"/>
  <c r="F14" i="2"/>
  <c r="H13" i="2"/>
  <c r="H12" i="2" s="1"/>
  <c r="G13" i="2"/>
  <c r="G12" i="2" s="1"/>
  <c r="F13" i="2"/>
  <c r="H11" i="2"/>
  <c r="H9" i="2" s="1"/>
  <c r="G11" i="2"/>
  <c r="F11" i="2"/>
  <c r="H10" i="2"/>
  <c r="F10" i="2"/>
  <c r="G10" i="2" s="1"/>
  <c r="H8" i="2"/>
  <c r="F8" i="2"/>
  <c r="G8" i="2" s="1"/>
  <c r="H7" i="2"/>
  <c r="E7" i="2"/>
  <c r="D7" i="2"/>
  <c r="G9" i="2" l="1"/>
  <c r="F9" i="2"/>
  <c r="H81" i="2"/>
  <c r="G7" i="2"/>
  <c r="F7" i="2"/>
  <c r="F26" i="2"/>
  <c r="G16" i="2"/>
  <c r="F16" i="2"/>
  <c r="E16" i="2" s="1"/>
  <c r="G76" i="2"/>
  <c r="D12" i="2"/>
  <c r="E12" i="2" s="1"/>
  <c r="D24" i="2"/>
  <c r="E24" i="2" s="1"/>
  <c r="D26" i="2"/>
  <c r="D76" i="2"/>
  <c r="E76" i="2" s="1"/>
  <c r="D9" i="2"/>
  <c r="F81" i="2" l="1"/>
  <c r="E9" i="2"/>
  <c r="D81" i="2"/>
  <c r="E81" i="2" s="1"/>
  <c r="E26" i="2"/>
  <c r="G81" i="2"/>
</calcChain>
</file>

<file path=xl/comments1.xml><?xml version="1.0" encoding="utf-8"?>
<comments xmlns="http://schemas.openxmlformats.org/spreadsheetml/2006/main">
  <authors>
    <author>YK185012</author>
  </authors>
  <commentList>
    <comment ref="K2" authorId="0">
      <text>
        <r>
          <rPr>
            <b/>
            <sz val="9"/>
            <color indexed="10"/>
            <rFont val="Tahoma"/>
            <family val="2"/>
          </rPr>
          <t>Informational: TIM requires minimum of 256GB memory,
but 512GB is recommended.</t>
        </r>
      </text>
    </comment>
    <comment ref="K4" authorId="0">
      <text>
        <r>
          <rPr>
            <b/>
            <sz val="9"/>
            <color indexed="10"/>
            <rFont val="Tahoma"/>
            <family val="2"/>
          </rPr>
          <t>Informational: Space may be available in this
2800 Cabinet to support 680 SMP and/or i80.
2800 Filler Space = 18
Space required for 680 SMP's = 0
Space required for i80's = 0</t>
        </r>
      </text>
    </comment>
    <comment ref="K9" authorId="0">
      <text>
        <r>
          <rPr>
            <b/>
            <sz val="9"/>
            <color indexed="10"/>
            <rFont val="Tahoma"/>
            <family val="2"/>
          </rPr>
          <t>Informational: This VMS Viewpoint software
will only monitor one system.</t>
        </r>
      </text>
    </comment>
    <comment ref="K11" authorId="0">
      <text>
        <r>
          <rPr>
            <b/>
            <sz val="9"/>
            <color indexed="10"/>
            <rFont val="Tahoma"/>
            <family val="2"/>
          </rPr>
          <t>Informational: 42U Notice!
GSS does not review nor verify
the 42U Assessment content.
It is the Account Team &amp; CS's
responsibility to insure the
power &amp; egress are correct
and match the WOT Quote.</t>
        </r>
      </text>
    </comment>
  </commentList>
</comments>
</file>

<file path=xl/comments2.xml><?xml version="1.0" encoding="utf-8"?>
<comments xmlns="http://schemas.openxmlformats.org/spreadsheetml/2006/main">
  <authors>
    <author>Archie Excel Report</author>
  </authors>
  <commentList>
    <comment ref="B16" authorId="0">
      <text>
        <r>
          <rPr>
            <sz val="11"/>
            <color indexed="8"/>
            <rFont val="Calibri"/>
            <family val="2"/>
            <scheme val="minor"/>
          </rPr>
          <t>The memory required for the minimal working of the database.</t>
        </r>
      </text>
    </comment>
    <comment ref="B17" authorId="0">
      <text>
        <r>
          <rPr>
            <sz val="11"/>
            <color indexed="8"/>
            <rFont val="Calibri"/>
            <family val="2"/>
            <scheme val="minor"/>
          </rPr>
          <t>The number of AMPs, i.e. Teradata's units of parallelism</t>
        </r>
      </text>
    </comment>
    <comment ref="B18" authorId="0">
      <text>
        <r>
          <rPr>
            <sz val="11"/>
            <color indexed="8"/>
            <rFont val="Calibri"/>
            <family val="2"/>
            <scheme val="minor"/>
          </rPr>
          <t>The number of parsing engines.</t>
        </r>
      </text>
    </comment>
    <comment ref="B19" authorId="0">
      <text>
        <r>
          <rPr>
            <sz val="11"/>
            <color indexed="8"/>
            <rFont val="Calibri"/>
            <family val="2"/>
            <scheme val="minor"/>
          </rPr>
          <t>The total number of sessions as a hard limit that the system can support.</t>
        </r>
      </text>
    </comment>
    <comment ref="B23" authorId="0">
      <text>
        <r>
          <rPr>
            <sz val="11"/>
            <color indexed="8"/>
            <rFont val="Calibri"/>
            <family val="2"/>
            <scheme val="minor"/>
          </rPr>
          <t>TPERF or Traditional Performance: One of two dimensions to performance. A metric for how fast a node or system can process data, i.e. a throughput metric. Maximized when there is a balance between CPU and I/O Bandwidth.Data Capacity is NOT a function of TPERF, i.e. this metric assumes there is a constant database volume being operated on when comparing one TPERF rating to another.When used relative to other configuration TPERFs, metric is akin to something like rows/sec or txns/sec that a node can do where data volume impacts are not reflected in the metric.</t>
        </r>
      </text>
    </comment>
    <comment ref="B24" authorId="0">
      <text>
        <r>
          <rPr>
            <sz val="11"/>
            <color indexed="8"/>
            <rFont val="Calibri"/>
            <family val="2"/>
            <scheme val="minor"/>
          </rPr>
          <t>TPERF for the design center configuration for this node type. This TPERF value is used in pricing but is different from the calculated TPERF above.</t>
        </r>
      </text>
    </comment>
    <comment ref="B25" authorId="0">
      <text>
        <r>
          <rPr>
            <sz val="11"/>
            <color indexed="8"/>
            <rFont val="Calibri"/>
            <family val="2"/>
            <scheme val="minor"/>
          </rPr>
          <t>The percentage of actual TPERF to the Adjusted Uninhibited TPERF.</t>
        </r>
      </text>
    </comment>
    <comment ref="B26" authorId="0">
      <text>
        <r>
          <rPr>
            <sz val="11"/>
            <color indexed="8"/>
            <rFont val="Calibri"/>
            <family val="2"/>
            <scheme val="minor"/>
          </rPr>
          <t>SPECintRate is an industry-standardized, CPU-intensive benchmark suite, stressing a system's processor, memory subsystem and compiler. It utilizes the multi-core architecture of modern systems measuring the throughput of the system.</t>
        </r>
      </text>
    </comment>
    <comment ref="B27" authorId="0">
      <text>
        <r>
          <rPr>
            <sz val="11"/>
            <color indexed="8"/>
            <rFont val="Calibri"/>
            <family val="2"/>
            <scheme val="minor"/>
          </rPr>
          <t>Additional SpecInt we give to the platform for added hardware such as FPGAs or compression cards.</t>
        </r>
      </text>
    </comment>
    <comment ref="B28" authorId="0">
      <text>
        <r>
          <rPr>
            <sz val="11"/>
            <color indexed="8"/>
            <rFont val="Calibri"/>
            <family val="2"/>
            <scheme val="minor"/>
          </rPr>
          <t>The sum total of SpecInt attributes to the CPU and additional hardware components.</t>
        </r>
      </text>
    </comment>
    <comment ref="B29" authorId="0">
      <text>
        <r>
          <rPr>
            <sz val="11"/>
            <color indexed="8"/>
            <rFont val="Calibri"/>
            <family val="2"/>
            <scheme val="minor"/>
          </rPr>
          <t>Baseline Uninhibited TPERF is a measurement of what TPERF would be IF it was not constrained by IO and had no AMP overhead consideration. This metric is useful for understanding performance if a customer workload is more CPU intense.</t>
        </r>
      </text>
    </comment>
    <comment ref="B30" authorId="0">
      <text>
        <r>
          <rPr>
            <sz val="11"/>
            <color indexed="8"/>
            <rFont val="Calibri"/>
            <family val="2"/>
            <scheme val="minor"/>
          </rPr>
          <t>Adjusted Uninhibited TPERF is a measurement of what TPERF would be IF it was not constrained by IO but with AMP overhead considerations.</t>
        </r>
      </text>
    </comment>
    <comment ref="B31" authorId="0">
      <text>
        <r>
          <rPr>
            <sz val="11"/>
            <color indexed="8"/>
            <rFont val="Calibri"/>
            <family val="2"/>
            <scheme val="minor"/>
          </rPr>
          <t>PERF-C or PERFormance per Capacity is a metric where the size of the database per node is proportional to the MAXPERM capacity. This metric indicates the impact on performance as more data capacity is added to the node. A higher data volume can negatively impact query response time and throughput. The higher your PERF-C the better your system's performance.PERF-C = TPERF / Maxperm * 100, i.e. Data Volume impact is reflected in this performance metric.</t>
        </r>
      </text>
    </comment>
    <comment ref="B32" authorId="0">
      <text>
        <r>
          <rPr>
            <sz val="11"/>
            <color indexed="8"/>
            <rFont val="Calibri"/>
            <family val="2"/>
            <scheme val="minor"/>
          </rPr>
          <t>PERF-cds or PERFormance per customer data space is a metric where the TPERF per node is proportional to the node's customer data space capacity. This metric indicates the impact on performance as the customer's data space capacity changes. A higher data volume can negatively impact query response time and throughput.</t>
        </r>
      </text>
    </comment>
    <comment ref="B33" authorId="0">
      <text>
        <r>
          <rPr>
            <sz val="11"/>
            <color indexed="8"/>
            <rFont val="Calibri"/>
            <family val="2"/>
            <scheme val="minor"/>
          </rPr>
          <t>SpecInt-cds or SpecInt per customer data space is a metric where the size of the specint performance per node is proportional to the node's customer data space capacity. This metric indicates the impact on performance as the customer's data space capacity changes. A higher data volume can negatively impact query response time and throughput.</t>
        </r>
      </text>
    </comment>
    <comment ref="B34" authorId="0">
      <text>
        <r>
          <rPr>
            <sz val="11"/>
            <color indexed="8"/>
            <rFont val="Calibri"/>
            <family val="2"/>
            <scheme val="minor"/>
          </rPr>
          <t>The logical cores for the system include all physical cores and is hyperthreading is enabled, each physical core is counted as 2. See the Ark link in the configuration for more details.</t>
        </r>
      </text>
    </comment>
    <comment ref="B35" authorId="0">
      <text>
        <r>
          <rPr>
            <sz val="11"/>
            <color indexed="8"/>
            <rFont val="Calibri"/>
            <family val="2"/>
            <scheme val="minor"/>
          </rPr>
          <t>The amount of baseline tperf that is attributed to each logical core in the system.</t>
        </r>
      </text>
    </comment>
    <comment ref="B36" authorId="0">
      <text>
        <r>
          <rPr>
            <sz val="11"/>
            <color indexed="8"/>
            <rFont val="Calibri"/>
            <family val="2"/>
            <scheme val="minor"/>
          </rPr>
          <t>The number of CPU seconds available over a 24 hour period with overhead applied. The overhead is the percentage as specified for database overhead in the system settings.</t>
        </r>
      </text>
    </comment>
    <comment ref="B38" authorId="0">
      <text>
        <r>
          <rPr>
            <sz val="11"/>
            <color indexed="8"/>
            <rFont val="Calibri"/>
            <family val="2"/>
            <scheme val="minor"/>
          </rPr>
          <t>The array IO limit (bandwidth) of a specified datablock size, 0% being reads, 100% being writes, that an array subsystem can do. The array IO limit is the amount of MB/sec an array subsystem can do. For all arrays, this amount depends on the number of disks per cabinet and the RAID protection.</t>
        </r>
      </text>
    </comment>
    <comment ref="B39" authorId="0">
      <text>
        <r>
          <rPr>
            <sz val="11"/>
            <color indexed="8"/>
            <rFont val="Calibri"/>
            <family val="2"/>
            <scheme val="minor"/>
          </rPr>
          <t>The array IO limit (bandwidth) of a specified datablock size, 50% being reads, 50% being writes, that an array subsystem can do. The array IO limit is the amount of MB/sec an array subsystem can do. For all arrays, this amount depends on the number of disks per cabinet and the RAID protection.</t>
        </r>
      </text>
    </comment>
    <comment ref="B40" authorId="0">
      <text>
        <r>
          <rPr>
            <sz val="11"/>
            <color indexed="8"/>
            <rFont val="Calibri"/>
            <family val="2"/>
            <scheme val="minor"/>
          </rPr>
          <t>The array IO limit (bandwidth) of a specified datablock size, 80% being reads, 20% being writes, that an array subsystem can do. The array IO limit is the amount of MB/sec an array subsystem can do. For all arrays, this amount depends on the number of disks per cabinet and the RAID protection.</t>
        </r>
      </text>
    </comment>
    <comment ref="B41" authorId="0">
      <text>
        <r>
          <rPr>
            <sz val="11"/>
            <color indexed="8"/>
            <rFont val="Calibri"/>
            <family val="2"/>
            <scheme val="minor"/>
          </rPr>
          <t>The array IO limit (bandwidth) of a specified datablock size, 90% being reads, 10% being writes, that an array subsystem can do. The array IO limit is the amount of MB/sec an array subsystem can do. For all arrays, this amount depends on the number of disks per cabinet and the RAID protection.</t>
        </r>
      </text>
    </comment>
    <comment ref="B42" authorId="0">
      <text>
        <r>
          <rPr>
            <sz val="11"/>
            <color indexed="8"/>
            <rFont val="Calibri"/>
            <family val="2"/>
            <scheme val="minor"/>
          </rPr>
          <t>The array IO limit (bandwidth) of a specified datablock size, 1000% being reads, 0% being writes, that an array subsystem can do. The array IO limit is the amount of MB/sec an array subsystem can do. For all arrays, this amount depends on the number of disks per cabinet and the RAID protection.</t>
        </r>
      </text>
    </comment>
    <comment ref="B43" authorId="0">
      <text>
        <r>
          <rPr>
            <sz val="11"/>
            <color indexed="8"/>
            <rFont val="Calibri"/>
            <family val="2"/>
            <scheme val="minor"/>
          </rPr>
          <t>The array IO limit (bandwidth) of using Teradata's Cylinder Read feature based on 2MB block IOs, 100% being reads, 0% being writes, representing the peak array bandwidth capabilities that an array subsystem can achieve when scanning tables or spools. The array IO imit is the amount of MB/sec an array subsystem can do. For all arrays, this amount depends on the number of disks per cabinet and the RAID protection.</t>
        </r>
      </text>
    </comment>
    <comment ref="B45" authorId="0">
      <text>
        <r>
          <rPr>
            <sz val="11"/>
            <color indexed="8"/>
            <rFont val="Calibri"/>
            <family val="2"/>
            <scheme val="minor"/>
          </rPr>
          <t>Customer Data Space (cds) is the portion of CURRENTPERM (i.e. used disk capacity seen by the database) that represents the customer's Raw Data (RD) excluding logs, data dictionary, row overhead, secondary indexes, etc. This is the logical view of the total customer data space with compression and any space COD taken into account.</t>
        </r>
      </text>
    </comment>
    <comment ref="B46" authorId="0">
      <text>
        <r>
          <rPr>
            <sz val="11"/>
            <color indexed="8"/>
            <rFont val="Calibri"/>
            <family val="2"/>
            <scheme val="minor"/>
          </rPr>
          <t>Customer Data Space when uncompressed but with any space COD removed. This is the value that is used for pricing in WOT.</t>
        </r>
      </text>
    </comment>
    <comment ref="B47" authorId="0">
      <text>
        <r>
          <rPr>
            <sz val="11"/>
            <color indexed="8"/>
            <rFont val="Calibri"/>
            <family val="2"/>
            <scheme val="minor"/>
          </rPr>
          <t>This is the amount of customer data you will see on the physical disk drives based on the compression applied to CDS.</t>
        </r>
      </text>
    </comment>
    <comment ref="B48" authorId="0">
      <text>
        <r>
          <rPr>
            <sz val="11"/>
            <color indexed="8"/>
            <rFont val="Calibri"/>
            <family val="2"/>
            <scheme val="minor"/>
          </rPr>
          <t>Space allocated for row overhead (usually 14 bytes/row), data dictionary, log tables, etc...</t>
        </r>
      </text>
    </comment>
    <comment ref="B49" authorId="0">
      <text>
        <r>
          <rPr>
            <sz val="11"/>
            <color indexed="8"/>
            <rFont val="Calibri"/>
            <family val="2"/>
            <scheme val="minor"/>
          </rPr>
          <t>(Optional) Space allocated for tables that are specified for fallback protection.The fallback % factor is calculated on the non-fallbacked compressed customer data space plus the non-fallbacked space used for database Overhead (Spool is NOT fallbacked).</t>
        </r>
      </text>
    </comment>
    <comment ref="B50" authorId="0">
      <text>
        <r>
          <rPr>
            <sz val="11"/>
            <color indexed="8"/>
            <rFont val="Calibri"/>
            <family val="2"/>
            <scheme val="minor"/>
          </rPr>
          <t>Indices &amp;amp; RDE (Raw Data Extensions) is the space allocated for summary tables, secondary and join indices (all variants).</t>
        </r>
      </text>
    </comment>
    <comment ref="B51" authorId="0">
      <text>
        <r>
          <rPr>
            <sz val="11"/>
            <color indexed="8"/>
            <rFont val="Calibri"/>
            <family val="2"/>
            <scheme val="minor"/>
          </rPr>
          <t>Spool space is dynamically allocated unused perm space that is used to hold the intermittent results of the queries and volatile tables. Spool is calculated as a percentage of logical CDS with some spool being compressed if compression is specified. Spool percentage is dependent on the node type, database release, and workload types</t>
        </r>
      </text>
    </comment>
    <comment ref="B52" authorId="0">
      <text>
        <r>
          <rPr>
            <sz val="11"/>
            <color indexed="8"/>
            <rFont val="Calibri"/>
            <family val="2"/>
            <scheme val="minor"/>
          </rPr>
          <t>CURRENTPERM is data capacity used for customer data and database overhead only. It does not include working space for spool or cylinder fragmentation. CURRENTPERM Threshold tells you the size of the database you are using and gives you an idea of how much it can grow in the current system when compared to the MAXPERM value. You may run into reduced performance and out-of-spool errors if you exceed the CURRENTPERM Threshold on the system, which leaves a less-than-adequate amount of Working Space (space for spool and disk fragmentation).</t>
        </r>
      </text>
    </comment>
    <comment ref="B53" authorId="0">
      <text>
        <r>
          <rPr>
            <sz val="11"/>
            <color indexed="8"/>
            <rFont val="Calibri"/>
            <family val="2"/>
            <scheme val="minor"/>
          </rPr>
          <t>Actual disk capacity available to user's database and can be calculated as total spinning disk minus raid overhead, file system formatting overhead, and space COD.</t>
        </r>
      </text>
    </comment>
    <comment ref="B54" authorId="0">
      <text>
        <r>
          <rPr>
            <sz val="11"/>
            <color indexed="8"/>
            <rFont val="Calibri"/>
            <family val="2"/>
            <scheme val="minor"/>
          </rPr>
          <t>Disk capacity that is on space COD which can be calculated as total spinning disk minus raid overhead and file system formatting overhead times space COD factor.</t>
        </r>
      </text>
    </comment>
    <comment ref="B55" authorId="0">
      <text>
        <r>
          <rPr>
            <sz val="11"/>
            <color indexed="8"/>
            <rFont val="Calibri"/>
            <family val="2"/>
            <scheme val="minor"/>
          </rPr>
          <t>Maxperm (available and space cod).</t>
        </r>
      </text>
    </comment>
    <comment ref="B56" authorId="0">
      <text>
        <r>
          <rPr>
            <sz val="11"/>
            <color indexed="8"/>
            <rFont val="Calibri"/>
            <family val="2"/>
            <scheme val="minor"/>
          </rPr>
          <t>Maxperm to be serviced by Unity Loader. Value must match what is entered into WOT for whatever percentage requested.</t>
        </r>
      </text>
    </comment>
    <comment ref="B57" authorId="0">
      <text>
        <r>
          <rPr>
            <sz val="11"/>
            <color indexed="8"/>
            <rFont val="Calibri"/>
            <family val="2"/>
            <scheme val="minor"/>
          </rPr>
          <t>The amount of maxperm that is unused because maxperm per AMP is not the same across generations.</t>
        </r>
      </text>
    </comment>
    <comment ref="B58" authorId="0">
      <text>
        <r>
          <rPr>
            <sz val="11"/>
            <color indexed="8"/>
            <rFont val="Calibri"/>
            <family val="2"/>
            <scheme val="minor"/>
          </rPr>
          <t>Total disk capacity of the system.</t>
        </r>
      </text>
    </comment>
    <comment ref="B60" authorId="0">
      <text>
        <r>
          <rPr>
            <sz val="11"/>
            <color indexed="8"/>
            <rFont val="Calibri"/>
            <family val="2"/>
            <scheme val="minor"/>
          </rPr>
          <t>The actual percentage of memory found to be needed to allocate to FSG cache in order to satisfy the minimum requirements.</t>
        </r>
      </text>
    </comment>
    <comment ref="B61" authorId="0">
      <text>
        <r>
          <rPr>
            <sz val="11"/>
            <color indexed="8"/>
            <rFont val="Calibri"/>
            <family val="2"/>
            <scheme val="minor"/>
          </rPr>
          <t>Cylinder Indices as a perent of the FSG cache total.</t>
        </r>
      </text>
    </comment>
    <comment ref="B62" authorId="0">
      <text>
        <r>
          <rPr>
            <sz val="11"/>
            <color indexed="8"/>
            <rFont val="Calibri"/>
            <family val="2"/>
            <scheme val="minor"/>
          </rPr>
          <t>Default FSG (File Segment) Cache (in MiB) displayed as the Normal Operating amount of FSG Cache per node and per AMP; in addition, displayed is (the worse case amount of memory required) to handle the calculated amount of migrating VPROCs required to support the selected 'VPROC Migration Option' (i.e. High Availability or High Performance) for the modeled configuration (i.e. VAMPs/Node, PEs/Node, # of Nodes, and # Nodes in Largest Clique).</t>
        </r>
      </text>
    </comment>
    <comment ref="B63" authorId="0">
      <text>
        <r>
          <rPr>
            <sz val="11"/>
            <color indexed="8"/>
            <rFont val="Calibri"/>
            <family val="2"/>
            <scheme val="minor"/>
          </rPr>
          <t>Memory that is not allocate to the FSG cache and is available to the system and applications.</t>
        </r>
      </text>
    </comment>
    <comment ref="B64" authorId="0">
      <text>
        <r>
          <rPr>
            <sz val="11"/>
            <color indexed="8"/>
            <rFont val="Calibri"/>
            <family val="2"/>
            <scheme val="minor"/>
          </rPr>
          <t>This row displays the best calculated system level of performance continuity you could possibly attain in the event of losing a single node in a clique. The result are determined based on inputs provided (i.e. # of nodes, # of VAMPs and # of nodes Largest Clique). Displayed for each generation is the worst % of performance continuity taking into account all cliques making up the generation; in addition, is the generation's weighted average % of performance continuity. Keep in mind that a single generation of nodes can have different sized cliques. Similarly displayed as a system is the worst % of performance continuity taking into account all cliques in the system; in addition, is the system's weighted average % of performance continuity. Displayed in row 9 is the associated suggested cliquing that provides the best system level of performance.</t>
        </r>
      </text>
    </comment>
    <comment ref="B65" authorId="0">
      <text>
        <r>
          <rPr>
            <sz val="11"/>
            <color indexed="8"/>
            <rFont val="Calibri"/>
            <family val="2"/>
            <scheme val="minor"/>
          </rPr>
          <t>The balance of TPERF between existing and add-on nodes calculated as the minimum TPERF per node over all generation divided by the TPERF per node of the current generation. High node utilizations lead to the highest system performance. The % spread between existing and add-on nodes should not be greater than 10%.</t>
        </r>
      </text>
    </comment>
    <comment ref="B66" authorId="0">
      <text>
        <r>
          <rPr>
            <sz val="11"/>
            <color indexed="8"/>
            <rFont val="Calibri"/>
            <family val="2"/>
            <scheme val="minor"/>
          </rPr>
          <t>The balance of adjusted TPERF between existing and add-on nodes calculated as the minimum adjusted TPERF per node over all generation divided by the adjusted TPERF per node of the current generation. High node utilizations lead to the highest system performance. The % spread between existing and add-on nodes should not be greater than 10%.</t>
        </r>
      </text>
    </comment>
    <comment ref="B67" authorId="0">
      <text>
        <r>
          <rPr>
            <sz val="11"/>
            <color indexed="8"/>
            <rFont val="Calibri"/>
            <family val="2"/>
            <scheme val="minor"/>
          </rPr>
          <t>The balance of TPERF with 0% AMP overhead between existing and add-on nodes calculated as the minimum TPERF with 0% AMP overhead per node over all generation divided by the TPERF with 0% AMP overhead per node of the current generation. High node utilizations lead to the highest system performance. The % spread between existing and add-on nodes should not be greater than 10%.</t>
        </r>
      </text>
    </comment>
    <comment ref="B68" authorId="0">
      <text>
        <r>
          <rPr>
            <sz val="11"/>
            <color indexed="8"/>
            <rFont val="Calibri"/>
            <family val="2"/>
            <scheme val="minor"/>
          </rPr>
          <t>The balance of baseline TPERF between existing and add-on nodes calculated as the minimum baseline TPERF per node over all generation divided by the baseline TPERF per node of the current generation. High node utilizations lead to the highest system performance. The % spread between existing and add-on nodes should not be greater than 10%.</t>
        </r>
      </text>
    </comment>
    <comment ref="B69" authorId="0">
      <text>
        <r>
          <rPr>
            <sz val="11"/>
            <color indexed="8"/>
            <rFont val="Calibri"/>
            <family val="2"/>
            <scheme val="minor"/>
          </rPr>
          <t>The balance of TPERF with twice as much AMP overhead between existing and add-on nodes calculated as the minimum TPERF with twice as much AMP overhead per node over all generation divided by the TPERF with twice as much AMP overhead per node of the current generation. High node utilizations lead to the highest system performance. The % spread between existing and add-on nodes should not be greater than 10%.</t>
        </r>
      </text>
    </comment>
    <comment ref="B70" authorId="0">
      <text>
        <r>
          <rPr>
            <sz val="11"/>
            <color indexed="8"/>
            <rFont val="Calibri"/>
            <family val="2"/>
            <scheme val="minor"/>
          </rPr>
          <t>The balance of adjusted TPERF with twice as much AMP overhead between existing and add-on nodes calculated as the minimum adjusted TPERF with twice as much AMP overhead per node over all generation divided by the adjusted TPERF with twice as much AMP overhead per node of the current generation. High node utilizations lead to the highest system performance. The % spread between existing and add-on nodes should not be greater than 10%.</t>
        </r>
      </text>
    </comment>
  </commentList>
</comments>
</file>

<file path=xl/comments3.xml><?xml version="1.0" encoding="utf-8"?>
<comments xmlns="http://schemas.openxmlformats.org/spreadsheetml/2006/main">
  <authors>
    <author>Archie Excel Report</author>
  </authors>
  <commentList>
    <comment ref="B16" authorId="0">
      <text>
        <r>
          <rPr>
            <sz val="11"/>
            <color indexed="8"/>
            <rFont val="Calibri"/>
            <family val="2"/>
            <scheme val="minor"/>
          </rPr>
          <t>The memory required for the minimal working of the database.</t>
        </r>
      </text>
    </comment>
    <comment ref="B17" authorId="0">
      <text>
        <r>
          <rPr>
            <sz val="11"/>
            <color indexed="8"/>
            <rFont val="Calibri"/>
            <family val="2"/>
            <scheme val="minor"/>
          </rPr>
          <t>The number of AMPs, i.e. Teradata's units of parallelism</t>
        </r>
      </text>
    </comment>
    <comment ref="B18" authorId="0">
      <text>
        <r>
          <rPr>
            <sz val="11"/>
            <color indexed="8"/>
            <rFont val="Calibri"/>
            <family val="2"/>
            <scheme val="minor"/>
          </rPr>
          <t>The number of parsing engines.</t>
        </r>
      </text>
    </comment>
    <comment ref="B19" authorId="0">
      <text>
        <r>
          <rPr>
            <sz val="11"/>
            <color indexed="8"/>
            <rFont val="Calibri"/>
            <family val="2"/>
            <scheme val="minor"/>
          </rPr>
          <t>The total number of sessions as a hard limit that the system can support.</t>
        </r>
      </text>
    </comment>
    <comment ref="B23" authorId="0">
      <text>
        <r>
          <rPr>
            <sz val="11"/>
            <color indexed="8"/>
            <rFont val="Calibri"/>
            <family val="2"/>
            <scheme val="minor"/>
          </rPr>
          <t>TPERF or Traditional Performance: One of two dimensions to performance. A metric for how fast a node or system can process data, i.e. a throughput metric. Maximized when there is a balance between CPU and I/O Bandwidth.Data Capacity is NOT a function of TPERF, i.e. this metric assumes there is a constant database volume being operated on when comparing one TPERF rating to another.When used relative to other configuration TPERFs, metric is akin to something like rows/sec or txns/sec that a node can do where data volume impacts are not reflected in the metric.</t>
        </r>
      </text>
    </comment>
    <comment ref="B24" authorId="0">
      <text>
        <r>
          <rPr>
            <sz val="11"/>
            <color indexed="8"/>
            <rFont val="Calibri"/>
            <family val="2"/>
            <scheme val="minor"/>
          </rPr>
          <t>TPERF for the design center configuration for this node type. This TPERF value is used in pricing but is different from the calculated TPERF above.</t>
        </r>
      </text>
    </comment>
    <comment ref="B25" authorId="0">
      <text>
        <r>
          <rPr>
            <sz val="11"/>
            <color indexed="8"/>
            <rFont val="Calibri"/>
            <family val="2"/>
            <scheme val="minor"/>
          </rPr>
          <t>The percentage of actual TPERF to the Adjusted Uninhibited TPERF.</t>
        </r>
      </text>
    </comment>
    <comment ref="B26" authorId="0">
      <text>
        <r>
          <rPr>
            <sz val="11"/>
            <color indexed="8"/>
            <rFont val="Calibri"/>
            <family val="2"/>
            <scheme val="minor"/>
          </rPr>
          <t>SPECintRate is an industry-standardized, CPU-intensive benchmark suite, stressing a system's processor, memory subsystem and compiler. It utilizes the multi-core architecture of modern systems measuring the throughput of the system.</t>
        </r>
      </text>
    </comment>
    <comment ref="B27" authorId="0">
      <text>
        <r>
          <rPr>
            <sz val="11"/>
            <color indexed="8"/>
            <rFont val="Calibri"/>
            <family val="2"/>
            <scheme val="minor"/>
          </rPr>
          <t>Additional SpecInt we give to the platform for added hardware such as FPGAs or compression cards.</t>
        </r>
      </text>
    </comment>
    <comment ref="B28" authorId="0">
      <text>
        <r>
          <rPr>
            <sz val="11"/>
            <color indexed="8"/>
            <rFont val="Calibri"/>
            <family val="2"/>
            <scheme val="minor"/>
          </rPr>
          <t>The sum total of SpecInt attributes to the CPU and additional hardware components.</t>
        </r>
      </text>
    </comment>
    <comment ref="B29" authorId="0">
      <text>
        <r>
          <rPr>
            <sz val="11"/>
            <color indexed="8"/>
            <rFont val="Calibri"/>
            <family val="2"/>
            <scheme val="minor"/>
          </rPr>
          <t>Baseline Uninhibited TPERF is a measurement of what TPERF would be IF it was not constrained by IO and had no AMP overhead consideration. This metric is useful for understanding performance if a customer workload is more CPU intense.</t>
        </r>
      </text>
    </comment>
    <comment ref="B30" authorId="0">
      <text>
        <r>
          <rPr>
            <sz val="11"/>
            <color indexed="8"/>
            <rFont val="Calibri"/>
            <family val="2"/>
            <scheme val="minor"/>
          </rPr>
          <t>Adjusted Uninhibited TPERF is a measurement of what TPERF would be IF it was not constrained by IO but with AMP overhead considerations.</t>
        </r>
      </text>
    </comment>
    <comment ref="B31" authorId="0">
      <text>
        <r>
          <rPr>
            <sz val="11"/>
            <color indexed="8"/>
            <rFont val="Calibri"/>
            <family val="2"/>
            <scheme val="minor"/>
          </rPr>
          <t>PERF-C or PERFormance per Capacity is a metric where the size of the database per node is proportional to the MAXPERM capacity. This metric indicates the impact on performance as more data capacity is added to the node. A higher data volume can negatively impact query response time and throughput. The higher your PERF-C the better your system's performance.PERF-C = TPERF / Maxperm * 100, i.e. Data Volume impact is reflected in this performance metric.</t>
        </r>
      </text>
    </comment>
    <comment ref="B32" authorId="0">
      <text>
        <r>
          <rPr>
            <sz val="11"/>
            <color indexed="8"/>
            <rFont val="Calibri"/>
            <family val="2"/>
            <scheme val="minor"/>
          </rPr>
          <t>PERF-cds or PERFormance per customer data space is a metric where the TPERF per node is proportional to the node's customer data space capacity. This metric indicates the impact on performance as the customer's data space capacity changes. A higher data volume can negatively impact query response time and throughput.</t>
        </r>
      </text>
    </comment>
    <comment ref="B33" authorId="0">
      <text>
        <r>
          <rPr>
            <sz val="11"/>
            <color indexed="8"/>
            <rFont val="Calibri"/>
            <family val="2"/>
            <scheme val="minor"/>
          </rPr>
          <t>SpecInt-cds or SpecInt per customer data space is a metric where the size of the specint performance per node is proportional to the node's customer data space capacity. This metric indicates the impact on performance as the customer's data space capacity changes. A higher data volume can negatively impact query response time and throughput.</t>
        </r>
      </text>
    </comment>
    <comment ref="B34" authorId="0">
      <text>
        <r>
          <rPr>
            <sz val="11"/>
            <color indexed="8"/>
            <rFont val="Calibri"/>
            <family val="2"/>
            <scheme val="minor"/>
          </rPr>
          <t>The logical cores for the system include all physical cores and is hyperthreading is enabled, each physical core is counted as 2. See the Ark link in the configuration for more details.</t>
        </r>
      </text>
    </comment>
    <comment ref="B35" authorId="0">
      <text>
        <r>
          <rPr>
            <sz val="11"/>
            <color indexed="8"/>
            <rFont val="Calibri"/>
            <family val="2"/>
            <scheme val="minor"/>
          </rPr>
          <t>The amount of baseline tperf that is attributed to each logical core in the system.</t>
        </r>
      </text>
    </comment>
    <comment ref="B36" authorId="0">
      <text>
        <r>
          <rPr>
            <sz val="11"/>
            <color indexed="8"/>
            <rFont val="Calibri"/>
            <family val="2"/>
            <scheme val="minor"/>
          </rPr>
          <t>The number of CPU seconds available over a 24 hour period with overhead applied. The overhead is the percentage as specified for database overhead in the system settings.</t>
        </r>
      </text>
    </comment>
    <comment ref="B38" authorId="0">
      <text>
        <r>
          <rPr>
            <sz val="11"/>
            <color indexed="8"/>
            <rFont val="Calibri"/>
            <family val="2"/>
            <scheme val="minor"/>
          </rPr>
          <t>The array IO limit (bandwidth) of a specified datablock size, 0% being reads, 100% being writes, that an array subsystem can do. The array IO limit is the amount of MB/sec an array subsystem can do. For all arrays, this amount depends on the number of disks per cabinet and the RAID protection.</t>
        </r>
      </text>
    </comment>
    <comment ref="B39" authorId="0">
      <text>
        <r>
          <rPr>
            <sz val="11"/>
            <color indexed="8"/>
            <rFont val="Calibri"/>
            <family val="2"/>
            <scheme val="minor"/>
          </rPr>
          <t>The array IO limit (bandwidth) of a specified datablock size, 50% being reads, 50% being writes, that an array subsystem can do. The array IO limit is the amount of MB/sec an array subsystem can do. For all arrays, this amount depends on the number of disks per cabinet and the RAID protection.</t>
        </r>
      </text>
    </comment>
    <comment ref="B40" authorId="0">
      <text>
        <r>
          <rPr>
            <sz val="11"/>
            <color indexed="8"/>
            <rFont val="Calibri"/>
            <family val="2"/>
            <scheme val="minor"/>
          </rPr>
          <t>The array IO limit (bandwidth) of a specified datablock size, 80% being reads, 20% being writes, that an array subsystem can do. The array IO limit is the amount of MB/sec an array subsystem can do. For all arrays, this amount depends on the number of disks per cabinet and the RAID protection.</t>
        </r>
      </text>
    </comment>
    <comment ref="B41" authorId="0">
      <text>
        <r>
          <rPr>
            <sz val="11"/>
            <color indexed="8"/>
            <rFont val="Calibri"/>
            <family val="2"/>
            <scheme val="minor"/>
          </rPr>
          <t>The array IO limit (bandwidth) of a specified datablock size, 90% being reads, 10% being writes, that an array subsystem can do. The array IO limit is the amount of MB/sec an array subsystem can do. For all arrays, this amount depends on the number of disks per cabinet and the RAID protection.</t>
        </r>
      </text>
    </comment>
    <comment ref="B42" authorId="0">
      <text>
        <r>
          <rPr>
            <sz val="11"/>
            <color indexed="8"/>
            <rFont val="Calibri"/>
            <family val="2"/>
            <scheme val="minor"/>
          </rPr>
          <t>The array IO limit (bandwidth) of a specified datablock size, 1000% being reads, 0% being writes, that an array subsystem can do. The array IO limit is the amount of MB/sec an array subsystem can do. For all arrays, this amount depends on the number of disks per cabinet and the RAID protection.</t>
        </r>
      </text>
    </comment>
    <comment ref="B43" authorId="0">
      <text>
        <r>
          <rPr>
            <sz val="11"/>
            <color indexed="8"/>
            <rFont val="Calibri"/>
            <family val="2"/>
            <scheme val="minor"/>
          </rPr>
          <t>The array IO limit (bandwidth) of using Teradata's Cylinder Read feature based on 2MB block IOs, 100% being reads, 0% being writes, representing the peak array bandwidth capabilities that an array subsystem can achieve when scanning tables or spools. The array IO imit is the amount of MB/sec an array subsystem can do. For all arrays, this amount depends on the number of disks per cabinet and the RAID protection.</t>
        </r>
      </text>
    </comment>
    <comment ref="B45" authorId="0">
      <text>
        <r>
          <rPr>
            <sz val="11"/>
            <color indexed="8"/>
            <rFont val="Calibri"/>
            <family val="2"/>
            <scheme val="minor"/>
          </rPr>
          <t>Customer Data Space (cds) is the portion of CURRENTPERM (i.e. used disk capacity seen by the database) that represents the customer's Raw Data (RD) excluding logs, data dictionary, row overhead, secondary indexes, etc. This is the logical view of the total customer data space with compression and any space COD taken into account.</t>
        </r>
      </text>
    </comment>
    <comment ref="B46" authorId="0">
      <text>
        <r>
          <rPr>
            <sz val="11"/>
            <color indexed="8"/>
            <rFont val="Calibri"/>
            <family val="2"/>
            <scheme val="minor"/>
          </rPr>
          <t>Customer Data Space when uncompressed but with any space COD removed. This is the value that is used for pricing in WOT.</t>
        </r>
      </text>
    </comment>
    <comment ref="B47" authorId="0">
      <text>
        <r>
          <rPr>
            <sz val="11"/>
            <color indexed="8"/>
            <rFont val="Calibri"/>
            <family val="2"/>
            <scheme val="minor"/>
          </rPr>
          <t>This is the amount of customer data you will see on the physical disk drives based on the compression applied to CDS.</t>
        </r>
      </text>
    </comment>
    <comment ref="B48" authorId="0">
      <text>
        <r>
          <rPr>
            <sz val="11"/>
            <color indexed="8"/>
            <rFont val="Calibri"/>
            <family val="2"/>
            <scheme val="minor"/>
          </rPr>
          <t>Space allocated for row overhead (usually 14 bytes/row), data dictionary, log tables, etc...</t>
        </r>
      </text>
    </comment>
    <comment ref="B49" authorId="0">
      <text>
        <r>
          <rPr>
            <sz val="11"/>
            <color indexed="8"/>
            <rFont val="Calibri"/>
            <family val="2"/>
            <scheme val="minor"/>
          </rPr>
          <t>(Optional) Space allocated for tables that are specified for fallback protection.The fallback % factor is calculated on the non-fallbacked compressed customer data space plus the non-fallbacked space used for database Overhead (Spool is NOT fallbacked).</t>
        </r>
      </text>
    </comment>
    <comment ref="B50" authorId="0">
      <text>
        <r>
          <rPr>
            <sz val="11"/>
            <color indexed="8"/>
            <rFont val="Calibri"/>
            <family val="2"/>
            <scheme val="minor"/>
          </rPr>
          <t>Indices &amp;amp; RDE (Raw Data Extensions) is the space allocated for summary tables, secondary and join indices (all variants).</t>
        </r>
      </text>
    </comment>
    <comment ref="B51" authorId="0">
      <text>
        <r>
          <rPr>
            <sz val="11"/>
            <color indexed="8"/>
            <rFont val="Calibri"/>
            <family val="2"/>
            <scheme val="minor"/>
          </rPr>
          <t>Spool space is dynamically allocated unused perm space that is used to hold the intermittent results of the queries and volatile tables. Spool is calculated as a percentage of logical CDS with some spool being compressed if compression is specified. Spool percentage is dependent on the node type, database release, and workload types</t>
        </r>
      </text>
    </comment>
    <comment ref="B52" authorId="0">
      <text>
        <r>
          <rPr>
            <sz val="11"/>
            <color indexed="8"/>
            <rFont val="Calibri"/>
            <family val="2"/>
            <scheme val="minor"/>
          </rPr>
          <t>CURRENTPERM is data capacity used for customer data and database overhead only. It does not include working space for spool or cylinder fragmentation. CURRENTPERM Threshold tells you the size of the database you are using and gives you an idea of how much it can grow in the current system when compared to the MAXPERM value. You may run into reduced performance and out-of-spool errors if you exceed the CURRENTPERM Threshold on the system, which leaves a less-than-adequate amount of Working Space (space for spool and disk fragmentation).</t>
        </r>
      </text>
    </comment>
    <comment ref="B53" authorId="0">
      <text>
        <r>
          <rPr>
            <sz val="11"/>
            <color indexed="8"/>
            <rFont val="Calibri"/>
            <family val="2"/>
            <scheme val="minor"/>
          </rPr>
          <t>Actual disk capacity available to user's database and can be calculated as total spinning disk minus raid overhead, file system formatting overhead, and space COD.</t>
        </r>
      </text>
    </comment>
    <comment ref="B54" authorId="0">
      <text>
        <r>
          <rPr>
            <sz val="11"/>
            <color indexed="8"/>
            <rFont val="Calibri"/>
            <family val="2"/>
            <scheme val="minor"/>
          </rPr>
          <t>Disk capacity that is on space COD which can be calculated as total spinning disk minus raid overhead and file system formatting overhead times space COD factor.</t>
        </r>
      </text>
    </comment>
    <comment ref="B55" authorId="0">
      <text>
        <r>
          <rPr>
            <sz val="11"/>
            <color indexed="8"/>
            <rFont val="Calibri"/>
            <family val="2"/>
            <scheme val="minor"/>
          </rPr>
          <t>Maxperm (available and space cod).</t>
        </r>
      </text>
    </comment>
    <comment ref="B56" authorId="0">
      <text>
        <r>
          <rPr>
            <sz val="11"/>
            <color indexed="8"/>
            <rFont val="Calibri"/>
            <family val="2"/>
            <scheme val="minor"/>
          </rPr>
          <t>Maxperm to be serviced by Unity Loader. Value must match what is entered into WOT for whatever percentage requested.</t>
        </r>
      </text>
    </comment>
    <comment ref="B57" authorId="0">
      <text>
        <r>
          <rPr>
            <sz val="11"/>
            <color indexed="8"/>
            <rFont val="Calibri"/>
            <family val="2"/>
            <scheme val="minor"/>
          </rPr>
          <t>The amount of maxperm that is unused because maxperm per AMP is not the same across generations.</t>
        </r>
      </text>
    </comment>
    <comment ref="B58" authorId="0">
      <text>
        <r>
          <rPr>
            <sz val="11"/>
            <color indexed="8"/>
            <rFont val="Calibri"/>
            <family val="2"/>
            <scheme val="minor"/>
          </rPr>
          <t>Total disk capacity of the system.</t>
        </r>
      </text>
    </comment>
    <comment ref="B60" authorId="0">
      <text>
        <r>
          <rPr>
            <sz val="11"/>
            <color indexed="8"/>
            <rFont val="Calibri"/>
            <family val="2"/>
            <scheme val="minor"/>
          </rPr>
          <t>The actual percentage of memory found to be needed to allocate to FSG cache in order to satisfy the minimum requirements.</t>
        </r>
      </text>
    </comment>
    <comment ref="B61" authorId="0">
      <text>
        <r>
          <rPr>
            <sz val="11"/>
            <color indexed="8"/>
            <rFont val="Calibri"/>
            <family val="2"/>
            <scheme val="minor"/>
          </rPr>
          <t>Cylinder Indices as a perent of the FSG cache total.</t>
        </r>
      </text>
    </comment>
    <comment ref="B62" authorId="0">
      <text>
        <r>
          <rPr>
            <sz val="11"/>
            <color indexed="8"/>
            <rFont val="Calibri"/>
            <family val="2"/>
            <scheme val="minor"/>
          </rPr>
          <t>Default FSG (File Segment) Cache (in MiB) displayed as the Normal Operating amount of FSG Cache per node and per AMP; in addition, displayed is (the worse case amount of memory required) to handle the calculated amount of migrating VPROCs required to support the selected 'VPROC Migration Option' (i.e. High Availability or High Performance) for the modeled configuration (i.e. VAMPs/Node, PEs/Node, # of Nodes, and # Nodes in Largest Clique).</t>
        </r>
      </text>
    </comment>
    <comment ref="B63" authorId="0">
      <text>
        <r>
          <rPr>
            <sz val="11"/>
            <color indexed="8"/>
            <rFont val="Calibri"/>
            <family val="2"/>
            <scheme val="minor"/>
          </rPr>
          <t>Memory that is not allocate to the FSG cache and is available to the system and applications.</t>
        </r>
      </text>
    </comment>
    <comment ref="B64" authorId="0">
      <text>
        <r>
          <rPr>
            <sz val="11"/>
            <color indexed="8"/>
            <rFont val="Calibri"/>
            <family val="2"/>
            <scheme val="minor"/>
          </rPr>
          <t>This row displays the best calculated system level of performance continuity you could possibly attain in the event of losing a single node in a clique. The result are determined based on inputs provided (i.e. # of nodes, # of VAMPs and # of nodes Largest Clique). Displayed for each generation is the worst % of performance continuity taking into account all cliques making up the generation; in addition, is the generation's weighted average % of performance continuity. Keep in mind that a single generation of nodes can have different sized cliques. Similarly displayed as a system is the worst % of performance continuity taking into account all cliques in the system; in addition, is the system's weighted average % of performance continuity. Displayed in row 9 is the associated suggested cliquing that provides the best system level of performance.</t>
        </r>
      </text>
    </comment>
    <comment ref="B65" authorId="0">
      <text>
        <r>
          <rPr>
            <sz val="11"/>
            <color indexed="8"/>
            <rFont val="Calibri"/>
            <family val="2"/>
            <scheme val="minor"/>
          </rPr>
          <t>The balance of TPERF between existing and add-on nodes calculated as the minimum TPERF per node over all generation divided by the TPERF per node of the current generation. High node utilizations lead to the highest system performance. The % spread between existing and add-on nodes should not be greater than 10%.</t>
        </r>
      </text>
    </comment>
    <comment ref="B66" authorId="0">
      <text>
        <r>
          <rPr>
            <sz val="11"/>
            <color indexed="8"/>
            <rFont val="Calibri"/>
            <family val="2"/>
            <scheme val="minor"/>
          </rPr>
          <t>The balance of adjusted TPERF between existing and add-on nodes calculated as the minimum adjusted TPERF per node over all generation divided by the adjusted TPERF per node of the current generation. High node utilizations lead to the highest system performance. The % spread between existing and add-on nodes should not be greater than 10%.</t>
        </r>
      </text>
    </comment>
    <comment ref="B67" authorId="0">
      <text>
        <r>
          <rPr>
            <sz val="11"/>
            <color indexed="8"/>
            <rFont val="Calibri"/>
            <family val="2"/>
            <scheme val="minor"/>
          </rPr>
          <t>The balance of TPERF with 0% AMP overhead between existing and add-on nodes calculated as the minimum TPERF with 0% AMP overhead per node over all generation divided by the TPERF with 0% AMP overhead per node of the current generation. High node utilizations lead to the highest system performance. The % spread between existing and add-on nodes should not be greater than 10%.</t>
        </r>
      </text>
    </comment>
    <comment ref="B68" authorId="0">
      <text>
        <r>
          <rPr>
            <sz val="11"/>
            <color indexed="8"/>
            <rFont val="Calibri"/>
            <family val="2"/>
            <scheme val="minor"/>
          </rPr>
          <t>The balance of baseline TPERF between existing and add-on nodes calculated as the minimum baseline TPERF per node over all generation divided by the baseline TPERF per node of the current generation. High node utilizations lead to the highest system performance. The % spread between existing and add-on nodes should not be greater than 10%.</t>
        </r>
      </text>
    </comment>
    <comment ref="B69" authorId="0">
      <text>
        <r>
          <rPr>
            <sz val="11"/>
            <color indexed="8"/>
            <rFont val="Calibri"/>
            <family val="2"/>
            <scheme val="minor"/>
          </rPr>
          <t>The balance of TPERF with twice as much AMP overhead between existing and add-on nodes calculated as the minimum TPERF with twice as much AMP overhead per node over all generation divided by the TPERF with twice as much AMP overhead per node of the current generation. High node utilizations lead to the highest system performance. The % spread between existing and add-on nodes should not be greater than 10%.</t>
        </r>
      </text>
    </comment>
    <comment ref="B70" authorId="0">
      <text>
        <r>
          <rPr>
            <sz val="11"/>
            <color indexed="8"/>
            <rFont val="Calibri"/>
            <family val="2"/>
            <scheme val="minor"/>
          </rPr>
          <t>The balance of adjusted TPERF with twice as much AMP overhead between existing and add-on nodes calculated as the minimum adjusted TPERF with twice as much AMP overhead per node over all generation divided by the adjusted TPERF with twice as much AMP overhead per node of the current generation. High node utilizations lead to the highest system performance. The % spread between existing and add-on nodes should not be greater than 10%.</t>
        </r>
      </text>
    </comment>
  </commentList>
</comments>
</file>

<file path=xl/comments4.xml><?xml version="1.0" encoding="utf-8"?>
<comments xmlns="http://schemas.openxmlformats.org/spreadsheetml/2006/main">
  <authors>
    <author>YK185012</author>
  </authors>
  <commentList>
    <comment ref="K2" authorId="0">
      <text>
        <r>
          <rPr>
            <b/>
            <sz val="9"/>
            <color indexed="10"/>
            <rFont val="Tahoma"/>
            <family val="2"/>
          </rPr>
          <t>Informational: TIM requires minimum of 256GB memory,
but 512GB is recommended.</t>
        </r>
      </text>
    </comment>
    <comment ref="K4" authorId="0">
      <text>
        <r>
          <rPr>
            <b/>
            <sz val="9"/>
            <color indexed="10"/>
            <rFont val="Tahoma"/>
            <family val="2"/>
          </rPr>
          <t>Informational: Space may be available in this
2800 Cabinet to support 680 SMP and/or i80.
2800 Filler Space = 18
Space required for 680 SMP's = 0
Space required for i80's = 0</t>
        </r>
      </text>
    </comment>
    <comment ref="K9" authorId="0">
      <text>
        <r>
          <rPr>
            <b/>
            <sz val="9"/>
            <color indexed="10"/>
            <rFont val="Tahoma"/>
            <family val="2"/>
          </rPr>
          <t>Informational: This VMS Viewpoint software
will only monitor one system.</t>
        </r>
      </text>
    </comment>
    <comment ref="K11" authorId="0">
      <text>
        <r>
          <rPr>
            <b/>
            <sz val="9"/>
            <color indexed="10"/>
            <rFont val="Tahoma"/>
            <family val="2"/>
          </rPr>
          <t>Informational: 42U Notice!
GSS does not review nor verify
the 42U Assessment content.
It is the Account Team &amp; CS's
responsibility to insure the
power &amp; egress are correct
and match the WOT Quote.</t>
        </r>
      </text>
    </comment>
  </commentList>
</comments>
</file>

<file path=xl/sharedStrings.xml><?xml version="1.0" encoding="utf-8"?>
<sst xmlns="http://schemas.openxmlformats.org/spreadsheetml/2006/main" count="2401" uniqueCount="877">
  <si>
    <t>Node Count:</t>
  </si>
  <si>
    <t>GSSID:</t>
  </si>
  <si>
    <t>45910/45554</t>
  </si>
  <si>
    <t>Order Summary</t>
  </si>
  <si>
    <t>System Type:</t>
  </si>
  <si>
    <t>Production</t>
  </si>
  <si>
    <t>Floorsweep</t>
  </si>
  <si>
    <t>42U:</t>
  </si>
  <si>
    <t>Received</t>
  </si>
  <si>
    <t>CRB Approval:</t>
  </si>
  <si>
    <t>Approved</t>
  </si>
  <si>
    <t>A1R35600</t>
  </si>
  <si>
    <t>Date:</t>
  </si>
  <si>
    <t>MaxPerm Aprvl:</t>
  </si>
  <si>
    <t>Not Required</t>
  </si>
  <si>
    <t>SiteId:</t>
  </si>
  <si>
    <t>SHANGHAI STOCK EXCHANGE</t>
  </si>
  <si>
    <t>BAR Solution:</t>
  </si>
  <si>
    <t>None</t>
  </si>
  <si>
    <t>Customer:</t>
  </si>
  <si>
    <t>Shanghai Stock Exchange (4122167)</t>
  </si>
  <si>
    <t>Project Description:</t>
  </si>
  <si>
    <t>SSE Prod 6N2800</t>
  </si>
  <si>
    <t>WOT Quote:</t>
  </si>
  <si>
    <t>700329775</t>
  </si>
  <si>
    <t>O/S &amp; DBMS:</t>
  </si>
  <si>
    <t>LINUX SLES 11, Teradata 15.00, TTU 15.00, Appliance Bundle</t>
  </si>
  <si>
    <t>GSS Validation:</t>
  </si>
  <si>
    <t>Review for Comment</t>
  </si>
  <si>
    <t>Summary:</t>
  </si>
  <si>
    <t>VAMP/Node:</t>
  </si>
  <si>
    <t>40</t>
  </si>
  <si>
    <t>DPN:</t>
  </si>
  <si>
    <t>Storage:</t>
  </si>
  <si>
    <t>PE/Node:</t>
  </si>
  <si>
    <t>2</t>
  </si>
  <si>
    <t>UDA:</t>
  </si>
  <si>
    <t>No</t>
  </si>
  <si>
    <t>Servers:</t>
  </si>
  <si>
    <t>1xManaged Servers (1xVMS)</t>
  </si>
  <si>
    <t>Raid:</t>
  </si>
  <si>
    <t>RAID-1</t>
  </si>
  <si>
    <t>MaxPerm:</t>
  </si>
  <si>
    <t>65.84 TB</t>
  </si>
  <si>
    <t>BAR:</t>
  </si>
  <si>
    <t>Perm DBSize:</t>
  </si>
  <si>
    <t>FSGCache%:</t>
  </si>
  <si>
    <t>COD:</t>
  </si>
  <si>
    <t>ESDM (Yes/No):</t>
  </si>
  <si>
    <t>Country:</t>
  </si>
  <si>
    <t>Hong Kong</t>
  </si>
  <si>
    <t>State:</t>
  </si>
  <si>
    <t>shanghai</t>
  </si>
  <si>
    <t>Account Information</t>
  </si>
  <si>
    <t>Account Manager:</t>
  </si>
  <si>
    <t>Ryan Liu</t>
  </si>
  <si>
    <t>Phone:</t>
  </si>
  <si>
    <t>+86-13817996800</t>
  </si>
  <si>
    <t>E-Mail:</t>
  </si>
  <si>
    <t>RL186022@Teradata.com</t>
  </si>
  <si>
    <t>Pre-Sales Engineer:</t>
  </si>
  <si>
    <t>Ran Yao</t>
  </si>
  <si>
    <t>+86-21-51791919</t>
  </si>
  <si>
    <t>RY186009@Teradata.com</t>
  </si>
  <si>
    <t>Staging Questionnaire Contact:</t>
  </si>
  <si>
    <t>Guohua Liu</t>
  </si>
  <si>
    <t/>
  </si>
  <si>
    <t>GL186028@Teradata.com</t>
  </si>
  <si>
    <t>GSS Team Consultant:</t>
  </si>
  <si>
    <t>Regina Kim</t>
  </si>
  <si>
    <t>858-485-2779</t>
  </si>
  <si>
    <t>yk185012@teradata.com</t>
  </si>
  <si>
    <t>Warning: if your sale is dependent on the compressibility of customer data, please use actual customer compression results to size a configuration.   In the absence of actual compression data, be aware that compression ratios are highly variable based on data type, workload, and the Teradata platform.  Account team is responsible for ensuring sufficient system size based on customer requirements.</t>
  </si>
  <si>
    <t>Qty:</t>
  </si>
  <si>
    <t>ProductID:</t>
  </si>
  <si>
    <t>Description:</t>
  </si>
  <si>
    <t>List:</t>
  </si>
  <si>
    <t>Total:</t>
  </si>
  <si>
    <t>Notes</t>
  </si>
  <si>
    <t>6/29/15</t>
  </si>
  <si>
    <t>Product Grouping</t>
  </si>
  <si>
    <t>Grouping -&gt;</t>
  </si>
  <si>
    <t>C</t>
  </si>
  <si>
    <t>Catalog -&gt;</t>
  </si>
  <si>
    <t>2800 Appliance</t>
  </si>
  <si>
    <t>2021-K221</t>
  </si>
  <si>
    <t>Stablilizer Brackets</t>
  </si>
  <si>
    <t>2021-K265</t>
  </si>
  <si>
    <t>10Gb SFP+, SR, Optical for 10GbE Adapter (Qty=1)</t>
  </si>
  <si>
    <t>2021-K943</t>
  </si>
  <si>
    <t>Drive, External Transport Dump USB, 1TB</t>
  </si>
  <si>
    <t>9190-2000-8090</t>
  </si>
  <si>
    <t>2800 Base Cabinet, BYNET V5</t>
  </si>
  <si>
    <t>9190-F014</t>
  </si>
  <si>
    <t>Packing-Enhanced Protection</t>
  </si>
  <si>
    <t>9190-F021</t>
  </si>
  <si>
    <t>Panel, Front Filler - 2U</t>
  </si>
  <si>
    <t>9190-F053</t>
  </si>
  <si>
    <t>30A Three Phase WYE 230V L-N - Two Cords per Cabinet</t>
  </si>
  <si>
    <t>9190-F073</t>
  </si>
  <si>
    <t>KMM</t>
  </si>
  <si>
    <t>9190-F100</t>
  </si>
  <si>
    <t>2800 Node, (2) 2.6GHz CPU, (2) 900GB, (1) 600GB HDD's, (Intel R1)</t>
  </si>
  <si>
    <t>9190-F206</t>
  </si>
  <si>
    <t>Module, Dual SFP Port I/O Controller, 10GbE</t>
  </si>
  <si>
    <t>9190-F210</t>
  </si>
  <si>
    <t>HDD, 600GB, 2.5", SED, 10K, SAS, Hot Plug</t>
  </si>
  <si>
    <t>9190-F254</t>
  </si>
  <si>
    <t>Adapter-PCIe, BYNET V5, IB, 2CH, LP - FCAT</t>
  </si>
  <si>
    <t>9190-F265</t>
  </si>
  <si>
    <t>Adapter-PCIe3, SAS2, 6Gb, 4-Port</t>
  </si>
  <si>
    <t>9190-F282</t>
  </si>
  <si>
    <t>Memory - 128GB, DDR4, (4 X 32GB LRDIMM )</t>
  </si>
  <si>
    <t>9190-F302</t>
  </si>
  <si>
    <t>System VMS: (Intel R1000 - 1U)</t>
  </si>
  <si>
    <t>9190-F402</t>
  </si>
  <si>
    <t>RBOD, Disk Drive Enclosure - Atlas/Gallium 6Gb/s (48) 2-1/2 HDD</t>
  </si>
  <si>
    <t>9190-F403</t>
  </si>
  <si>
    <t>EBOD, Disk Drive Enclosure - Expansion (48) 2-1/2 HDD</t>
  </si>
  <si>
    <t>9190-F412</t>
  </si>
  <si>
    <t>HDD, 600GB, 2.5", FDE, 10K, SAS, Hot Plug</t>
  </si>
  <si>
    <t>9190-F417</t>
  </si>
  <si>
    <t>GHS-HDD, 600GB, 2.5", FDE, 10K, SAS, Hot Plug</t>
  </si>
  <si>
    <t>9190-F480</t>
  </si>
  <si>
    <t>Cable Assembly, MiniSASHD, 2M (one cable)</t>
  </si>
  <si>
    <t>9190-F481</t>
  </si>
  <si>
    <t>Cable Assembly, MiniSASHD, 1M (one cable)</t>
  </si>
  <si>
    <t>9190-F485</t>
  </si>
  <si>
    <t>Cable Assembly, MiniSAS, 1M (one cable)</t>
  </si>
  <si>
    <t>9190-F490</t>
  </si>
  <si>
    <t>Blank Filler, Black, 2.5" Hard Drive, Disk Drive Enclosure - Dot Hill</t>
  </si>
  <si>
    <t>9190-F502</t>
  </si>
  <si>
    <t>Switch, BYNET-V5, 36 Port, IB ( 2 Switches)</t>
  </si>
  <si>
    <t>9190-F599</t>
  </si>
  <si>
    <t>Cable Assy, InfiniBand - QSFP+ Copper Cable Assembly, 2.0-meter</t>
  </si>
  <si>
    <t>9190-F921</t>
  </si>
  <si>
    <t>2800 Data Warehouse Half-Clique RAID 1 HW/SW Bundle</t>
  </si>
  <si>
    <t>9190-F922</t>
  </si>
  <si>
    <t>2800 Data Warehouse Clique RAID 1 HW/SW Bundle</t>
  </si>
  <si>
    <t>9190-F926</t>
  </si>
  <si>
    <t>2800 Data Warehouse BYNET V5 HW/SW Bundle per 2 nodes</t>
  </si>
  <si>
    <t>9190-F940</t>
  </si>
  <si>
    <t>9190 Base Cabinet Install Feature</t>
  </si>
  <si>
    <t>9190-F941</t>
  </si>
  <si>
    <t>1 - Node Install Feature</t>
  </si>
  <si>
    <t>9190-F942</t>
  </si>
  <si>
    <t>1 - Disk Drive Enclosure Install Feature w/SED HDD Capability</t>
  </si>
  <si>
    <t>9190-K013</t>
  </si>
  <si>
    <t>Kit, Rack 42U, Side Panels</t>
  </si>
  <si>
    <t>9190-K019</t>
  </si>
  <si>
    <t>Kit, 9190 System</t>
  </si>
  <si>
    <t>9190-K412</t>
  </si>
  <si>
    <t>Kit, HDD, 600GB, 2.5", FDE, 10K, SAS, Hot Plug</t>
  </si>
  <si>
    <t>9190-K982</t>
  </si>
  <si>
    <t>Kit, 2800 Data Space Activation, 1.0TB with 600GB Drives</t>
  </si>
  <si>
    <t>9190-K983</t>
  </si>
  <si>
    <t>Kit, 2800 Data Space Activation, 0.1TB with 600GB Drives</t>
  </si>
  <si>
    <t>9687-2000-0003</t>
  </si>
  <si>
    <t>2000 series or Aster 3H System Installation</t>
  </si>
  <si>
    <t>9687-2000-0044</t>
  </si>
  <si>
    <t>Viewpoint SW Administration &amp; Configuration Service</t>
  </si>
  <si>
    <t>F444-6733-0000</t>
  </si>
  <si>
    <t>VMS Server Management Software for 2800</t>
  </si>
  <si>
    <t>F444-7200-0000</t>
  </si>
  <si>
    <t>HDD Enabled Capacity - Enabled Disk Space in 5% Increments of full capacity</t>
  </si>
  <si>
    <t>F601-8247-0000</t>
  </si>
  <si>
    <t>SuSE Linux SLES License, per node</t>
  </si>
  <si>
    <t>F601-8248-0000</t>
  </si>
  <si>
    <t>SUSE Linux SLES License for CMIC</t>
  </si>
  <si>
    <t>F601-8290-0000</t>
  </si>
  <si>
    <t>Linux SLES 11 SP1 BCD0-1388 for CMIC: SW Media Kit 892000328001</t>
  </si>
  <si>
    <t>F601-8295-0000</t>
  </si>
  <si>
    <t>Linux SLES 11 SP1 BCD0-1842: SW Media Kit 892000328001</t>
  </si>
  <si>
    <t>F601-9555-0000</t>
  </si>
  <si>
    <t>Sun Java Windows (Embedded)</t>
  </si>
  <si>
    <t>F802-5533-0000</t>
  </si>
  <si>
    <t>VMS Viewpoint 15.10 Portal, Self Service and Management Portlets for 2800 Appliance</t>
  </si>
  <si>
    <t>CO</t>
  </si>
  <si>
    <t>F853-3987-0000</t>
  </si>
  <si>
    <t>Teradata 15.00 / TTU 15.00 or later - 2800 SLES11 SW Bundle, per each 2 nodes</t>
  </si>
  <si>
    <t>F853-9999-0000</t>
  </si>
  <si>
    <t>Teradata 15.00 Database Reference (No License Value)</t>
  </si>
  <si>
    <t>F853-Q0H2-0000</t>
  </si>
  <si>
    <t>Teradata QueryGrid: TD 15.00 DB - to - HDP - 2 -Node Appliance - per each 2 nodes (&lt;=12 Nodes/System)</t>
  </si>
  <si>
    <t>F863-9001-0000</t>
  </si>
  <si>
    <t xml:space="preserve">TTU 15.0 - Teradata Utility Pak (Bundling Component Only) </t>
  </si>
  <si>
    <t>F863-9005-0000</t>
  </si>
  <si>
    <t xml:space="preserve">TTU 15.0 - Teradata Analyst Pack (Bundling Component Only) </t>
  </si>
  <si>
    <t>F863-9006-0000</t>
  </si>
  <si>
    <t xml:space="preserve">TTU 15.0 - Teradata C Preprocessor2 (Bundling Component Only) </t>
  </si>
  <si>
    <t>F863-9007-0000</t>
  </si>
  <si>
    <t xml:space="preserve">TTU 15.0 - Teradata COBOL Preprocessor2 (Bundling Component Only) </t>
  </si>
  <si>
    <t>F863-9008-0000</t>
  </si>
  <si>
    <t xml:space="preserve">TTU 15.0 - Teradata FastExport (Bundling Component Only) </t>
  </si>
  <si>
    <t>F863-9009-0000</t>
  </si>
  <si>
    <t xml:space="preserve">TTU 15.0 - Teradata PT Export Operator (Bundling Component Only) </t>
  </si>
  <si>
    <t>F863-9010-0000</t>
  </si>
  <si>
    <t xml:space="preserve">TTU 15.0 - Teradata FastLoad (Bundling Component Only) </t>
  </si>
  <si>
    <t>F863-9011-0000</t>
  </si>
  <si>
    <t xml:space="preserve">TTU 15.0 - Teradata PT Load Operator (Bundling Component Only) </t>
  </si>
  <si>
    <t>F863-9012-0000</t>
  </si>
  <si>
    <t xml:space="preserve">TTU 15.0 - Teradata MultiLoad (Bundling Component Only) </t>
  </si>
  <si>
    <t>F863-9013-0000</t>
  </si>
  <si>
    <t xml:space="preserve">TTU 15.0 - Teradata PT Update Operator (Bundling Component Only) </t>
  </si>
  <si>
    <t>F863-9020-0000</t>
  </si>
  <si>
    <t>TTU 15.0 - System Filters &amp; Throttles Portlets (Appliance Bundling Component)</t>
  </si>
  <si>
    <t>F863-AP28-0000</t>
  </si>
  <si>
    <t>TTU 15.0 - Enhanced Appliance Pak for 2800, per each 2 nodes</t>
  </si>
  <si>
    <t>F904-ABU0-0000</t>
  </si>
  <si>
    <t>Appliance Backup Utility 15.0 (for SMP, 17xx, 26xx, 27xx &amp; 28xx)</t>
  </si>
  <si>
    <t>NOTE-TERA-0001</t>
  </si>
  <si>
    <t>NOTE-TERA-0002</t>
  </si>
  <si>
    <t>Largest Clique Size = 4</t>
  </si>
  <si>
    <t>NOTE-TERA-0004</t>
  </si>
  <si>
    <t>Number of Nodes = 6</t>
  </si>
  <si>
    <t>NOTE-TERA-0012</t>
  </si>
  <si>
    <t>Physical Customer Data Space = 45.7 TB</t>
  </si>
  <si>
    <t>FREIGHT GROUP</t>
  </si>
  <si>
    <t>9608-0200-2000</t>
  </si>
  <si>
    <t>Freight Charges</t>
  </si>
  <si>
    <t>Notations:</t>
  </si>
  <si>
    <t>Customer</t>
  </si>
  <si>
    <t>Date</t>
  </si>
  <si>
    <t>Quote Name</t>
  </si>
  <si>
    <t>SSE-6n2800</t>
  </si>
  <si>
    <t>GSSID</t>
  </si>
  <si>
    <t>Quote #</t>
  </si>
  <si>
    <t>GSS Validation</t>
  </si>
  <si>
    <t>Version #</t>
  </si>
  <si>
    <t>1</t>
  </si>
  <si>
    <t>Currency Displayed In</t>
  </si>
  <si>
    <t>HKD</t>
  </si>
  <si>
    <t>Qty</t>
  </si>
  <si>
    <t>Product ID</t>
  </si>
  <si>
    <t>Description</t>
  </si>
  <si>
    <t>List</t>
  </si>
  <si>
    <t>Disc %</t>
  </si>
  <si>
    <t>Net</t>
  </si>
  <si>
    <t>Total</t>
  </si>
  <si>
    <t>Total List</t>
  </si>
  <si>
    <t>BAR SW</t>
  </si>
  <si>
    <t>CS</t>
  </si>
  <si>
    <t>SWS HW</t>
  </si>
  <si>
    <t>Base SW</t>
  </si>
  <si>
    <t>Misc</t>
  </si>
  <si>
    <t>Uncategorized</t>
  </si>
  <si>
    <t>Not Assigned</t>
  </si>
  <si>
    <t>TOTAL</t>
  </si>
  <si>
    <t>Opportunity</t>
  </si>
  <si>
    <t>Required</t>
  </si>
  <si>
    <t>2800</t>
  </si>
  <si>
    <t>6</t>
  </si>
  <si>
    <t>HSN</t>
  </si>
  <si>
    <t>0</t>
  </si>
  <si>
    <t>256GB</t>
  </si>
  <si>
    <t>3</t>
  </si>
  <si>
    <t>240</t>
  </si>
  <si>
    <t>UDARef#</t>
  </si>
  <si>
    <t>Number</t>
  </si>
  <si>
    <t>WOT Quote</t>
  </si>
  <si>
    <t>Teradata #</t>
  </si>
  <si>
    <t>Flex #</t>
  </si>
  <si>
    <t>UDA Network picture goes here!</t>
  </si>
  <si>
    <t>v3</t>
  </si>
  <si>
    <t>Cabinet(s) Layout
 Quote</t>
  </si>
  <si>
    <t>Baseline
 Current Prod 3n-5555H-30a120d</t>
  </si>
  <si>
    <t>Comp 1
 6n2800 600gb</t>
  </si>
  <si>
    <t xml:space="preserve"> </t>
  </si>
  <si>
    <t># of Nodes</t>
  </si>
  <si>
    <t>2x</t>
  </si>
  <si>
    <t>Memory</t>
  </si>
  <si>
    <t>96 GiB</t>
  </si>
  <si>
    <t>1536 GiB</t>
  </si>
  <si>
    <t>16x</t>
  </si>
  <si>
    <t>Recommended Memory</t>
  </si>
  <si>
    <t>106.1 GiB</t>
  </si>
  <si>
    <t>419.3 GiB</t>
  </si>
  <si>
    <t>3.95x</t>
  </si>
  <si>
    <t>AMPs</t>
  </si>
  <si>
    <t>90</t>
  </si>
  <si>
    <t>2.67x</t>
  </si>
  <si>
    <t>PEs</t>
  </si>
  <si>
    <t>12</t>
  </si>
  <si>
    <t>Max Sessions</t>
  </si>
  <si>
    <t>720</t>
  </si>
  <si>
    <t>1440</t>
  </si>
  <si>
    <t>Channel Adapters</t>
  </si>
  <si>
    <t>N/A</t>
  </si>
  <si>
    <t>Drives</t>
  </si>
  <si>
    <t>360</t>
  </si>
  <si>
    <t>0.67x</t>
  </si>
  <si>
    <t>Arrays</t>
  </si>
  <si>
    <t>4</t>
  </si>
  <si>
    <t>0.75x</t>
  </si>
  <si>
    <t>Configured TPERF w/COD</t>
  </si>
  <si>
    <t>149.1</t>
  </si>
  <si>
    <t>Design Center TPERF (w/COD)</t>
  </si>
  <si>
    <t>152.1</t>
  </si>
  <si>
    <t>Reference Model 1 Utilization</t>
  </si>
  <si>
    <t>96.69 %</t>
  </si>
  <si>
    <t>SpecInt CPU</t>
  </si>
  <si>
    <t>267.9</t>
  </si>
  <si>
    <t>7146</t>
  </si>
  <si>
    <t>26.67x</t>
  </si>
  <si>
    <t>SpecInt Additive</t>
  </si>
  <si>
    <t>Total SpecInt</t>
  </si>
  <si>
    <t>Baseline Uninhibited TPERF</t>
  </si>
  <si>
    <t>156.4</t>
  </si>
  <si>
    <t>Adjusted Uninhibited TPERF</t>
  </si>
  <si>
    <t>154.2</t>
  </si>
  <si>
    <t>PERF-C</t>
  </si>
  <si>
    <t>0.31</t>
  </si>
  <si>
    <t>PERF-CDS</t>
  </si>
  <si>
    <t>SpecInt-CDS</t>
  </si>
  <si>
    <t>0.57</t>
  </si>
  <si>
    <t>6.64</t>
  </si>
  <si>
    <t>11.65x</t>
  </si>
  <si>
    <t>Logical Cores</t>
  </si>
  <si>
    <t>24</t>
  </si>
  <si>
    <t>336</t>
  </si>
  <si>
    <t>14x</t>
  </si>
  <si>
    <t>Per Core Performance</t>
  </si>
  <si>
    <t>19.5</t>
  </si>
  <si>
    <t>32.2</t>
  </si>
  <si>
    <t>1.65x</t>
  </si>
  <si>
    <t>CPU Seconds (24 Hours)</t>
  </si>
  <si>
    <t>1484698</t>
  </si>
  <si>
    <t>23224320</t>
  </si>
  <si>
    <t>15.64x</t>
  </si>
  <si>
    <t>Blocksizes Available:98304</t>
  </si>
  <si>
    <t>0% 96KB Array MB/sec</t>
  </si>
  <si>
    <t>2590</t>
  </si>
  <si>
    <t>4392.5</t>
  </si>
  <si>
    <t>1.7x</t>
  </si>
  <si>
    <t>50% 96KB Array MB/sec</t>
  </si>
  <si>
    <t>3348</t>
  </si>
  <si>
    <t>3757.3</t>
  </si>
  <si>
    <t>1.12x</t>
  </si>
  <si>
    <t>80% 96KB Array MB/sec</t>
  </si>
  <si>
    <t>4057.6</t>
  </si>
  <si>
    <t>3473.5</t>
  </si>
  <si>
    <t>0.86x</t>
  </si>
  <si>
    <t>90% 96KB Array MB/sec</t>
  </si>
  <si>
    <t>4367.3</t>
  </si>
  <si>
    <t>3403.1</t>
  </si>
  <si>
    <t>0.78x</t>
  </si>
  <si>
    <t>100% 96KB Array MB/sec</t>
  </si>
  <si>
    <t>4738.1</t>
  </si>
  <si>
    <t>3347.2</t>
  </si>
  <si>
    <t>0.71x</t>
  </si>
  <si>
    <t>100% 2MB Array MB/sec</t>
  </si>
  <si>
    <t>5904.7</t>
  </si>
  <si>
    <t>17585.4</t>
  </si>
  <si>
    <t>2.98x</t>
  </si>
  <si>
    <t>In GB (1K = 1000 bytes)</t>
  </si>
  <si>
    <t>Customer Data Space
(At 0% Compression)</t>
  </si>
  <si>
    <t>26356</t>
  </si>
  <si>
    <t>87550.4</t>
  </si>
  <si>
    <t>3.32x</t>
  </si>
  <si>
    <t>WOT CDS Enabled
(At 0% Compression)</t>
  </si>
  <si>
    <t>45718.7</t>
  </si>
  <si>
    <t>1.73x</t>
  </si>
  <si>
    <t>Physical CDS Enabled
(At 0% Compression)</t>
  </si>
  <si>
    <t>29180.5</t>
  </si>
  <si>
    <t>1.11x</t>
  </si>
  <si>
    <t>Database Overhead</t>
  </si>
  <si>
    <t>7485.1</t>
  </si>
  <si>
    <t>17510.1</t>
  </si>
  <si>
    <t>2.34x</t>
  </si>
  <si>
    <t>Fallback</t>
  </si>
  <si>
    <t>Indices &amp; RDE</t>
  </si>
  <si>
    <t>Spool Space</t>
  </si>
  <si>
    <t>13536.5</t>
  </si>
  <si>
    <t>19144.4</t>
  </si>
  <si>
    <t>1.41x</t>
  </si>
  <si>
    <t>Currentperm Threshold</t>
  </si>
  <si>
    <t>33841.1</t>
  </si>
  <si>
    <t>48558.3</t>
  </si>
  <si>
    <t>1.43x</t>
  </si>
  <si>
    <t>Maxperm Available</t>
  </si>
  <si>
    <t>47377.6</t>
  </si>
  <si>
    <t>65835</t>
  </si>
  <si>
    <t>1.39x</t>
  </si>
  <si>
    <t>Maxperm On Space COD</t>
  </si>
  <si>
    <t>Total Maxperm</t>
  </si>
  <si>
    <t>Unity Loader Managed MaxPerm</t>
  </si>
  <si>
    <t>Maxperm Unaccessible</t>
  </si>
  <si>
    <t>Raw Disk Space</t>
  </si>
  <si>
    <t>103557.6</t>
  </si>
  <si>
    <t>143901.6</t>
  </si>
  <si>
    <t>In MiB (1K = 1024 bytes)</t>
  </si>
  <si>
    <t>FSG Cache %</t>
  </si>
  <si>
    <t>CIs as % of FSG Cache</t>
  </si>
  <si>
    <t>FSG Cache</t>
  </si>
  <si>
    <t>Normal Operation: 63633.4
1 Node Down: 53363.8
Worst Case: 53363.8</t>
  </si>
  <si>
    <t>Normal Operation: 1354693.6
1 Node Down: 1302387.2
Worst Case: 1302387.2</t>
  </si>
  <si>
    <t>21.29x
24.41x
24.41x</t>
  </si>
  <si>
    <t>Non-FSG Cache</t>
  </si>
  <si>
    <t>Normal Operation: 27987.4
1 Node Down: 36424.9
Worst Case: 36424.9</t>
  </si>
  <si>
    <t>Normal Operation: 204147.3
1 Node Down: 218913
Worst Case: 218913</t>
  </si>
  <si>
    <t>7.29x
6.01x
6.01x</t>
  </si>
  <si>
    <t>Performance Continuity %
at 1 Node Down
(Weighted Average %)</t>
  </si>
  <si>
    <t>66.67% (66.67%)</t>
  </si>
  <si>
    <t>50% (66.05%)</t>
  </si>
  <si>
    <t>TPERF
@ Normal AMP Overhead</t>
  </si>
  <si>
    <t>0 %</t>
  </si>
  <si>
    <t>Adjusted Uninhib TPERF
@ Normal AMP Overhead</t>
  </si>
  <si>
    <t>TPERF
@ 0% AMP Overhead</t>
  </si>
  <si>
    <t>Baseline Unihibited TPERF</t>
  </si>
  <si>
    <t>TPERF
@ Double AMP Overhead</t>
  </si>
  <si>
    <t>Adjusted Uninhib TPERF
@ Double AMP Overhead</t>
  </si>
  <si>
    <t>Node Group Balance Ratings</t>
  </si>
  <si>
    <t>Comp-1 - 6n2800 600gb</t>
  </si>
  <si>
    <t>(Based on Customer Data Space)</t>
  </si>
  <si>
    <t>- - - - If no datablock growth or row-at-a-time ops - - - -</t>
  </si>
  <si>
    <t>Multi Thread DSS</t>
  </si>
  <si>
    <t>Single Thread DSS</t>
  </si>
  <si>
    <t>CPU:IO Profile</t>
  </si>
  <si>
    <t>Same Data Size</t>
  </si>
  <si>
    <t>Maximum CDS*</t>
  </si>
  <si>
    <t>Per System</t>
  </si>
  <si>
    <t>CPU Intense</t>
  </si>
  <si>
    <t>3.86x</t>
  </si>
  <si>
    <t>1.16x</t>
  </si>
  <si>
    <t>--</t>
  </si>
  <si>
    <t>SpecInt</t>
  </si>
  <si>
    <t>8.03x</t>
  </si>
  <si>
    <t>'Typical'</t>
  </si>
  <si>
    <t>21.29x</t>
  </si>
  <si>
    <t>6.41x</t>
  </si>
  <si>
    <t>IO Intense - All Writes</t>
  </si>
  <si>
    <t>6.78x</t>
  </si>
  <si>
    <t>0.51x</t>
  </si>
  <si>
    <t>IO Intense - Updating</t>
  </si>
  <si>
    <t>4.49x</t>
  </si>
  <si>
    <t>0.34x</t>
  </si>
  <si>
    <t>IO Intense - Queries/80% Reads</t>
  </si>
  <si>
    <t>3.42x</t>
  </si>
  <si>
    <t>0.26x</t>
  </si>
  <si>
    <t>IO Intense - Queries/90% Reads</t>
  </si>
  <si>
    <t>3.12x</t>
  </si>
  <si>
    <t>0.23x</t>
  </si>
  <si>
    <t>IO Intense - Scanning Datablocks</t>
  </si>
  <si>
    <t>2.83x</t>
  </si>
  <si>
    <t>0.21x</t>
  </si>
  <si>
    <t>IO Intense - Scanning Cylinders</t>
  </si>
  <si>
    <t>11.91x</t>
  </si>
  <si>
    <t>0.9x</t>
  </si>
  <si>
    <t>Per AMP</t>
  </si>
  <si>
    <t>2.74x</t>
  </si>
  <si>
    <t>0.82x</t>
  </si>
  <si>
    <t>Full Data Growth Variation</t>
  </si>
  <si>
    <t>*Maximum CDS assumes (worst case) that resource requirements increase linear to data growth.</t>
  </si>
  <si>
    <t>Archie3 Link</t>
  </si>
  <si>
    <t xml:space="preserve">Recommended Memory Warning
</t>
  </si>
  <si>
    <t>Cabinet(s) Layout</t>
  </si>
  <si>
    <t>3 * 5555H
Intel Xeon E5410 - 2.33 GHz
 2 x 4-Cores CPUs</t>
  </si>
  <si>
    <t>Pricing Quote
 System Nodes: 3 (3)</t>
  </si>
  <si>
    <t xml:space="preserve">ID: 5589cf89509d47a82ef20dd9
 Name: Current Prod 3n-5555H-30a120d
 Customer: 549465dd451886e14e5da697
</t>
  </si>
  <si>
    <t>Per Node: 32 GiB Memory</t>
  </si>
  <si>
    <t>Max Sessions
 720</t>
  </si>
  <si>
    <t>30 - 'Specified' AMPs</t>
  </si>
  <si>
    <t xml:space="preserve"> Attachments:
</t>
  </si>
  <si>
    <t>2-PEs w/ at least 1-node having 0-Channel Adapter(s)</t>
  </si>
  <si>
    <t>System AMPs: 90</t>
  </si>
  <si>
    <t>1.33 (4:3) NS 6700-2000 Module(s)</t>
  </si>
  <si>
    <t>Enabled TPERF: None
 Enabled HDD CDS: 100 %
 Space COD Method: TVAM</t>
  </si>
  <si>
    <t>Configuration Expires:
 12/23/2015, 2:28:24 PM</t>
  </si>
  <si>
    <t xml:space="preserve">
 120 * 300 GB - FC 15K
 RAID-1 (4.00-drives per AMP)</t>
  </si>
  <si>
    <t>- SLES Linux 10 w/ TD13.0 -</t>
  </si>
  <si>
    <t>80 AWTs, 32 RRDs, Features 0GB Per Vproc</t>
  </si>
  <si>
    <t>With 0% Indices &amp; RDE, 28.4% DB Overhead, 40% Spool, 0% Compression, and 0% Fallback, while allocating 90% of available memory using 8-Cyl-Read Slots for FSG Cache configured to support the 'High Performance' option in a degraded mode.</t>
  </si>
  <si>
    <t>PermDBSize = 254 (sectors)</t>
  </si>
  <si>
    <t>in 1ea. 3n Clique(s)</t>
  </si>
  <si>
    <t>Generated On Invalid Date</t>
  </si>
  <si>
    <t>90 AMPs 
 100% of Total System TPERF 
 TPERF 149.1; AdjUn_TPERF 154.2;</t>
  </si>
  <si>
    <t>Existing or Add-On Storage Configuration Details Expanded</t>
  </si>
  <si>
    <t>4 Total Module(s)
 Disk Population
 90, 90, 90, 90
 w/ 300 GB - FC 15K
 360 Total Drives</t>
  </si>
  <si>
    <t>360 Total Drives</t>
  </si>
  <si>
    <t>Per Node</t>
  </si>
  <si>
    <t>Total System</t>
  </si>
  <si>
    <t>32 GiB</t>
  </si>
  <si>
    <t>1092.3 MiB</t>
  </si>
  <si>
    <t>35.4 GiB</t>
  </si>
  <si>
    <t>1206.7 MiB</t>
  </si>
  <si>
    <t>30</t>
  </si>
  <si>
    <t>120</t>
  </si>
  <si>
    <t>1.33</t>
  </si>
  <si>
    <t>49.7</t>
  </si>
  <si>
    <t>1.7</t>
  </si>
  <si>
    <t>50.7</t>
  </si>
  <si>
    <t>89.3</t>
  </si>
  <si>
    <t>52.1</t>
  </si>
  <si>
    <t>51.4</t>
  </si>
  <si>
    <t>8</t>
  </si>
  <si>
    <t>0.3</t>
  </si>
  <si>
    <t>6.5</t>
  </si>
  <si>
    <t>0.2</t>
  </si>
  <si>
    <t>494899</t>
  </si>
  <si>
    <t>16497</t>
  </si>
  <si>
    <t>863.3</t>
  </si>
  <si>
    <t>28.8</t>
  </si>
  <si>
    <t>1116</t>
  </si>
  <si>
    <t>37.2</t>
  </si>
  <si>
    <t>1352.5</t>
  </si>
  <si>
    <t>45.1</t>
  </si>
  <si>
    <t>1455.8</t>
  </si>
  <si>
    <t>48.5</t>
  </si>
  <si>
    <t>1579.4</t>
  </si>
  <si>
    <t>52.6</t>
  </si>
  <si>
    <t>1968.2</t>
  </si>
  <si>
    <t>65.6</t>
  </si>
  <si>
    <t>Customer Data Space(At 0% Compression)</t>
  </si>
  <si>
    <t>8784</t>
  </si>
  <si>
    <t>292.8</t>
  </si>
  <si>
    <t>WOT CDS Enabled(At 0% Compression)</t>
  </si>
  <si>
    <t>Physical CDS Enabled(At 0% Compression)</t>
  </si>
  <si>
    <t>2496</t>
  </si>
  <si>
    <t>83.2</t>
  </si>
  <si>
    <t>4512</t>
  </si>
  <si>
    <t>150.4</t>
  </si>
  <si>
    <t>11280</t>
  </si>
  <si>
    <t>376</t>
  </si>
  <si>
    <t>15792</t>
  </si>
  <si>
    <t>526.4</t>
  </si>
  <si>
    <t>15TB</t>
  </si>
  <si>
    <t>0.5TB</t>
  </si>
  <si>
    <t>34519.2</t>
  </si>
  <si>
    <t>1150.6</t>
  </si>
  <si>
    <t>90%</t>
  </si>
  <si>
    <t>30%</t>
  </si>
  <si>
    <t>Normal Operation: 21211.1
1 Node Down: 17787.9
Worst Case: 17787.9</t>
  </si>
  <si>
    <t>Normal Operation: 707
1 Node Down: 592.9
Worst Case: 592.9</t>
  </si>
  <si>
    <t>Normal Operation: 9329.1
1 Node Down: 12141.6
Worst Case: 12141.6</t>
  </si>
  <si>
    <t>Normal Operation: 311
1 Node Down: 404.7
Worst Case: 404.7</t>
  </si>
  <si>
    <t>Performance Continuity %at 1 Node Down(Weighted Average %)</t>
  </si>
  <si>
    <t>66.67%</t>
  </si>
  <si>
    <t>TPERF@ Normal AMP Overhead</t>
  </si>
  <si>
    <t>100 %</t>
  </si>
  <si>
    <t>Adjusted Uninhib TPERF@ Normal AMP Overhead</t>
  </si>
  <si>
    <t>TPERF@ 0% AMP Overhead</t>
  </si>
  <si>
    <t>TPERF@ Double AMP Overhead</t>
  </si>
  <si>
    <t>Adjusted Uninhib TPERF@ Double AMP Overhead</t>
  </si>
  <si>
    <t>Balanced</t>
  </si>
  <si>
    <t>Archie3</t>
  </si>
  <si>
    <t>Per Generation</t>
  </si>
  <si>
    <t>Per Clique</t>
  </si>
  <si>
    <t>ConversionRate</t>
  </si>
  <si>
    <t>1000</t>
  </si>
  <si>
    <t>Performance COD Type</t>
  </si>
  <si>
    <t>Performance COD%</t>
  </si>
  <si>
    <t>75</t>
  </si>
  <si>
    <t>Space COD Type</t>
  </si>
  <si>
    <t>TVAM</t>
  </si>
  <si>
    <t>Space COD HDD%</t>
  </si>
  <si>
    <t>Space COD SSD%</t>
  </si>
  <si>
    <t>Compression%</t>
  </si>
  <si>
    <t>FSG%</t>
  </si>
  <si>
    <t>OS</t>
  </si>
  <si>
    <t>SLES Linux 10</t>
  </si>
  <si>
    <t>Teradata Version</t>
  </si>
  <si>
    <t>TD13.0</t>
  </si>
  <si>
    <t>Unity Loader %</t>
  </si>
  <si>
    <t>Unity Loader TB</t>
  </si>
  <si>
    <t>4.737760200000001E13</t>
  </si>
  <si>
    <t>System Nodes</t>
  </si>
  <si>
    <t>System HSN</t>
  </si>
  <si>
    <t>System AMPs</t>
  </si>
  <si>
    <t>System Arrays</t>
  </si>
  <si>
    <t>System Drives</t>
  </si>
  <si>
    <t>System PEs</t>
  </si>
  <si>
    <t>System Channels</t>
  </si>
  <si>
    <t>System Maxperm</t>
  </si>
  <si>
    <t>System CDS</t>
  </si>
  <si>
    <t>2.635603137516689E13</t>
  </si>
  <si>
    <t>CDS in WOT</t>
  </si>
  <si>
    <t>System TPERF</t>
  </si>
  <si>
    <t>149.05856920877267</t>
  </si>
  <si>
    <t>PermDBSize</t>
  </si>
  <si>
    <t>254</t>
  </si>
  <si>
    <t>Generated On</t>
  </si>
  <si>
    <t>Expires On</t>
  </si>
  <si>
    <t>Wed Oct 21 14:28:41 PDT 2015</t>
  </si>
  <si>
    <t>Generation</t>
  </si>
  <si>
    <t>Node</t>
  </si>
  <si>
    <t>5555H</t>
  </si>
  <si>
    <t>32GB</t>
  </si>
  <si>
    <t>RAID</t>
  </si>
  <si>
    <t>Cliquing</t>
  </si>
  <si>
    <t>3n</t>
  </si>
  <si>
    <t>Nodes</t>
  </si>
  <si>
    <t>Storage Modules</t>
  </si>
  <si>
    <t>1.3333333333333333</t>
  </si>
  <si>
    <t>Base TPERF</t>
  </si>
  <si>
    <t>154.16231796388874</t>
  </si>
  <si>
    <t>51.38743932129625</t>
  </si>
  <si>
    <t>1.7129146440432084</t>
  </si>
  <si>
    <t>0.26666666666666666</t>
  </si>
  <si>
    <t>300GB - FC 15K</t>
  </si>
  <si>
    <t>HDD</t>
  </si>
  <si>
    <t>IO DATA</t>
  </si>
  <si>
    <t>Generation 1</t>
  </si>
  <si>
    <t>2K</t>
  </si>
  <si>
    <t>8K</t>
  </si>
  <si>
    <t>16K</t>
  </si>
  <si>
    <t>24K</t>
  </si>
  <si>
    <t>32K</t>
  </si>
  <si>
    <t>48K</t>
  </si>
  <si>
    <t>64K</t>
  </si>
  <si>
    <t>80K</t>
  </si>
  <si>
    <t>96K</t>
  </si>
  <si>
    <t>112K</t>
  </si>
  <si>
    <t>128K</t>
  </si>
  <si>
    <t>256K</t>
  </si>
  <si>
    <t>512K</t>
  </si>
  <si>
    <t>768K</t>
  </si>
  <si>
    <t>1MB</t>
  </si>
  <si>
    <t>2MB</t>
  </si>
  <si>
    <t>50</t>
  </si>
  <si>
    <t>80</t>
  </si>
  <si>
    <t>100</t>
  </si>
  <si>
    <t xml:space="preserve">HDD Write Back Factor: 1.6x
 Software BLC Enabled
</t>
  </si>
  <si>
    <t>4 * 2800
Intel Xeon E5-2697 v3 - 2.60 GHz
 2 x 14-Cores CPUs</t>
  </si>
  <si>
    <t>2 * 2800
Intel Xeon E5-2697 v3 - 2.60 GHz
 2 x 14-Cores CPUs</t>
  </si>
  <si>
    <t>Pricing Quote
 System Nodes: 6 (6)</t>
  </si>
  <si>
    <t xml:space="preserve">ID: 5589d09d509d47a82ef20df1
 Name: 6n2800 600hn
 Customer: 549465dd451886e14e5da697
</t>
  </si>
  <si>
    <t>Per Node: 256 GiB Memory</t>
  </si>
  <si>
    <t>Max Sessions
 1440</t>
  </si>
  <si>
    <t>40 - 'Specified' AMPs</t>
  </si>
  <si>
    <t>System AMPs: 240</t>
  </si>
  <si>
    <t>0.50 (2:4) 2800 Storage Module(s)</t>
  </si>
  <si>
    <t>0.50 (1:2) 2800 Storage Module(s)</t>
  </si>
  <si>
    <t>Configuration Expires:
 12/23/2015, 2:32:38 PM</t>
  </si>
  <si>
    <t xml:space="preserve">
 40 * 600 GB - SAS 10K
 RAID-1 (1.00-drives per AMP)</t>
  </si>
  <si>
    <t>- SLES Linux 11 w/ TD15.0 -</t>
  </si>
  <si>
    <t>With 0% Indices &amp; RDE, 20% DB Overhead, 20% Spool, 66.67% Compression, and 0% Fallback, while allocating 90% of available memory using 8-Cyl-Read Slots for FSG Cache configured to support the 'High Performance' option in a degraded mode.</t>
  </si>
  <si>
    <t>PermDBSize = 1024 (sectors)</t>
  </si>
  <si>
    <t>in 1ea. 4n Clique(s)</t>
  </si>
  <si>
    <t>in 1ea. 2n Clique(s)</t>
  </si>
  <si>
    <t>160 AMPs 
 66.7% of Total System TPERF 
 TPERF 0; AdjUn_TPERF 0;</t>
  </si>
  <si>
    <t>80 AMPs 
 33.3% of Total System TPERF 
 TPERF 0; AdjUn_TPERF 0;</t>
  </si>
  <si>
    <t>2 Total Module(s)
 Disk Population
 80, 80
 w/ 600 GB - SAS 10K
 160 Total Drives</t>
  </si>
  <si>
    <t>1 Total Module(s)
 Disk Population
 80
 w/ 600 GB - SAS 10K
 80 Total Drives</t>
  </si>
  <si>
    <t>240 Total Drives</t>
  </si>
  <si>
    <t>256 GiB</t>
  </si>
  <si>
    <t>6553.6 MiB</t>
  </si>
  <si>
    <t>69.9 GiB</t>
  </si>
  <si>
    <t>1788.8 MiB</t>
  </si>
  <si>
    <t>0.5</t>
  </si>
  <si>
    <t>1191</t>
  </si>
  <si>
    <t>29.8</t>
  </si>
  <si>
    <t>56</t>
  </si>
  <si>
    <t>1.4</t>
  </si>
  <si>
    <t>5.4</t>
  </si>
  <si>
    <t>0.1</t>
  </si>
  <si>
    <t>3870720</t>
  </si>
  <si>
    <t>96768</t>
  </si>
  <si>
    <t>732.1</t>
  </si>
  <si>
    <t>18.3</t>
  </si>
  <si>
    <t>626.2</t>
  </si>
  <si>
    <t>15.7</t>
  </si>
  <si>
    <t>578.9</t>
  </si>
  <si>
    <t>14.5</t>
  </si>
  <si>
    <t>567.2</t>
  </si>
  <si>
    <t>14.2</t>
  </si>
  <si>
    <t>557.9</t>
  </si>
  <si>
    <t>13.9</t>
  </si>
  <si>
    <t>2930.9</t>
  </si>
  <si>
    <t>73.3</t>
  </si>
  <si>
    <t>Customer Data Space(At 66.67% Compression)</t>
  </si>
  <si>
    <t>14592</t>
  </si>
  <si>
    <t>364.8</t>
  </si>
  <si>
    <t>7620</t>
  </si>
  <si>
    <t>190.5</t>
  </si>
  <si>
    <t>Physical CDS Enabled(At 66.67% Compression)</t>
  </si>
  <si>
    <t>4864</t>
  </si>
  <si>
    <t>121.6</t>
  </si>
  <si>
    <t>2920</t>
  </si>
  <si>
    <t>73</t>
  </si>
  <si>
    <t>3192</t>
  </si>
  <si>
    <t>79.8</t>
  </si>
  <si>
    <t>8092</t>
  </si>
  <si>
    <t>202.3</t>
  </si>
  <si>
    <t>10972</t>
  </si>
  <si>
    <t>274.3</t>
  </si>
  <si>
    <t>12TB</t>
  </si>
  <si>
    <t>0.3TB</t>
  </si>
  <si>
    <t>23983.6</t>
  </si>
  <si>
    <t>599.6</t>
  </si>
  <si>
    <t>447%</t>
  </si>
  <si>
    <t>Normal Operation: 225782.3
1 Node Down: 222854.3
Worst Case: 222854.3</t>
  </si>
  <si>
    <t>Normal Operation: 5644.6
1 Node Down: 5571.4
Worst Case: 5571.4</t>
  </si>
  <si>
    <t>Normal Operation: 225782.3
1 Node Down: 217064.5
Worst Case: 217064.5</t>
  </si>
  <si>
    <t>Normal Operation: 5644.6
1 Node Down: 5426.6
Worst Case: 5426.6</t>
  </si>
  <si>
    <t>Normal Operation: 34024.6
1 Node Down: 36485.5
Worst Case: 36485.5</t>
  </si>
  <si>
    <t>Normal Operation: 850.6
1 Node Down: 912.1
Worst Case: 912.1</t>
  </si>
  <si>
    <t>Normal Operation: 34024.6
1 Node Down: 41407.4
Worst Case: 41407.4</t>
  </si>
  <si>
    <t>Normal Operation: 850.6
1 Node Down: 1035.2
Worst Case: 1035.2</t>
  </si>
  <si>
    <t>74.07%</t>
  </si>
  <si>
    <t>50%</t>
  </si>
  <si>
    <t>IO Constrained</t>
  </si>
  <si>
    <t>66.67</t>
  </si>
  <si>
    <t>SLES Linux 11</t>
  </si>
  <si>
    <t>TD15.0</t>
  </si>
  <si>
    <t>6.5834982000000016E13</t>
  </si>
  <si>
    <t>8.755036834176839E13</t>
  </si>
  <si>
    <t>4.5718737500000016E13</t>
  </si>
  <si>
    <t>474.4677207584326</t>
  </si>
  <si>
    <t>1024</t>
  </si>
  <si>
    <t>Wed Oct 21 14:33:17 PDT 2015</t>
  </si>
  <si>
    <t>4n</t>
  </si>
  <si>
    <t>160</t>
  </si>
  <si>
    <t>397.1581044182893</t>
  </si>
  <si>
    <t>99.28952610457233</t>
  </si>
  <si>
    <t>2.4822381526143085</t>
  </si>
  <si>
    <t>224</t>
  </si>
  <si>
    <t>600GB - SAS 10K</t>
  </si>
  <si>
    <t>2n</t>
  </si>
  <si>
    <t>198.57905220914466</t>
  </si>
  <si>
    <t>112</t>
  </si>
  <si>
    <t>Generation 2</t>
  </si>
  <si>
    <t>Active Node HW</t>
  </si>
  <si>
    <t>Additional SW</t>
  </si>
  <si>
    <t>Grand Total</t>
  </si>
  <si>
    <t>Quote Name:</t>
  </si>
  <si>
    <t>SHANGHAI STOCK EXCHANGE / 4122167 / SSE-6N2800</t>
  </si>
  <si>
    <t>Quote #:</t>
  </si>
  <si>
    <t>Cautions and Warnings</t>
  </si>
  <si>
    <t>Customers have been experiencing workload and/or performance issues during and after Teradata platform changes.  These changes could be described as upgrades, migrations, or expansions of the customer Teradata system.</t>
  </si>
  <si>
    <t>The issues could arise from a change in software or hardware.  These issues are troubling because often times they lead to “crisis situations” at the customer site.  This can lead to lost revenue and increased cost. </t>
  </si>
  <si>
    <t>Resources are required onsite to provide issue fixes, occasionally hardware is provided to the customer to mitigate performance problems, and an overall reduction in customer confidence can inhibit future growth opportunities.</t>
  </si>
  <si>
    <t>On many occasions valid performance data has not been captured before and after an upgrade to “prove out” customer concerns.  Performance problems are unable to be described in quantitative terms. </t>
  </si>
  <si>
    <t>Instead, qualitative measurements are used, which are very difficult to prove. A Pre-Upgrade Assessment Service is recommended.  </t>
  </si>
  <si>
    <t>This pre-upgrade assessment surveys for the conditions that are likely to lead to workload and/or performance issues as a result of the system change event.  </t>
  </si>
  <si>
    <t>One common outcome of the pre-upgrade assessment is a recommendation for a Comprehensive Workload Management Engagement before, during, and after the system change.</t>
  </si>
  <si>
    <t>For more information see these Teradata University courses:</t>
  </si>
  <si>
    <r>
      <t xml:space="preserve">Teradata Pre-Upgrade Assessment Service Overview – </t>
    </r>
    <r>
      <rPr>
        <b/>
        <sz val="10"/>
        <color indexed="8"/>
        <rFont val="Arial"/>
        <family val="2"/>
      </rPr>
      <t>Course Number 48146</t>
    </r>
    <r>
      <rPr>
        <sz val="10"/>
        <color indexed="8"/>
        <rFont val="Arial"/>
        <family val="2"/>
      </rPr>
      <t> </t>
    </r>
  </si>
  <si>
    <r>
      <t xml:space="preserve">Introduction to the Teradata Pre-Upgrade Assessment Service for Presales and PS – </t>
    </r>
    <r>
      <rPr>
        <b/>
        <sz val="10"/>
        <color indexed="8"/>
        <rFont val="Arial"/>
        <family val="2"/>
      </rPr>
      <t>Course Number 48128</t>
    </r>
  </si>
  <si>
    <t>SSD Wear Out Policy</t>
  </si>
  <si>
    <t xml:space="preserve">Account teams – You must ensure that the following support policy statement is included in each 6690 order, 6650 upgrade order, or master contract and is then signed by the customer.  </t>
  </si>
  <si>
    <t xml:space="preserve">Teradata will provide support for the Active Data Warehouse 2.5” Solid State Disks for the longer of five years from installation or when the Solid State Disks reach their endurance threshold limit*. </t>
  </si>
  <si>
    <t>When the endurance thresholds are reached the customer is responsible for purchasing a replacement solution for continued support.</t>
  </si>
  <si>
    <t>*Note:  Endurance threshold limit is reached when the SSD unit drops to 0% endurance remaining or 20% spare blocks remaining.</t>
  </si>
  <si>
    <t>DSS Unleashed</t>
  </si>
  <si>
    <t>DSS Unleashed is a term describing situations where DSS queries are enabled to consume resources at a faster rate on a new configuration than they did on a previous configuration.</t>
  </si>
  <si>
    <t>One scenario is floor sweeps when the number of drives behind an amp significantly drops, for instance, from 8 drives per amp to 4 drives per amp, or from 4 drives per amp to 2 drives per amp. It can also occur when using systems with SSDs.</t>
  </si>
  <si>
    <t>In general it can occur any time there is a significant change in system design that allows DSS to consume resources at a faster rate.  It is good to enable faster DSS, but it also causes workload management control challenges.</t>
  </si>
  <si>
    <t>While DSS queries benefit from the improved throughput of the new platform, improved DSS consumption may negatively impact tactical query performance.</t>
  </si>
  <si>
    <t>When DSS queries are constrained by some physical system characteristics such as lower amp to drive ratios or HDD IO rates, tactical queries can freely use the excess CPU cycles unconsumed by DSS queries.</t>
  </si>
  <si>
    <t>This may allow tactical queries to meet their SLG expectations with basic workload management practices.</t>
  </si>
  <si>
    <t>In DSS Unleashed situations, the tactical queries now compete with more consumptive DSS workload.</t>
  </si>
  <si>
    <t>The tactical workload waits in longer queues to get serviced and may not meet expected response times.</t>
  </si>
  <si>
    <t>It is recommended that comprehensive workload management engagements be used to apply tools and techniques that can assure appropriate resource priority for tactical work so that they meet their SLG response times. </t>
  </si>
  <si>
    <t>For any possible DSS Unleashed situation, it is highly recommended that the account team engage Professional Services for a comprehensive workload management engagement with the customer. Expectations should be properly set with the customer.</t>
  </si>
  <si>
    <t>DSS Unleashed is not a bad thing. Users will see benefits of increased DSS throughput. But more attention and priority setting must be undertaken to assure tactical queries still meet SLG expectations.</t>
  </si>
  <si>
    <t>Other factors that can exacerbate DSS Unleashed situations on new configurations are increased efficiency of the Teradata system due to moving from small memory systems (MP-RAS) to large memory systems (Linux), moving from</t>
  </si>
  <si>
    <t>small data blocks to large data blocks, moving from the EDW platforms to the Appliance platforms, which have their configurations specifically tuned for DSS workload, moving from EMC to LSI storage, and the use of SSD in a mixed SSD/HDD configuration.</t>
  </si>
  <si>
    <t>A pre-upgrade performance assessment from PS is strongly recommended on any major change to a Teradata system.  A comprehensive workload management engagement before, during and after the upgrade is recommended.</t>
  </si>
  <si>
    <t>Reduced Number of AMPs and/or PEs</t>
  </si>
  <si>
    <t>User Sessions</t>
  </si>
  <si>
    <t>Reduction in PEs may also mean a reduction in User Sessions.  Typically, two PEs are assigned per node.</t>
  </si>
  <si>
    <t>Sessions can be increased by increasing the number of PEs per node. This can be done during manufacturing or in the Field by Customer Services. </t>
  </si>
  <si>
    <t>Nodes should be configured with sufficient memory to accommodate PEs.  Prior to a system upgrade, the account team is encouraged to review the average and maximum Sessions used, so an appropriate number of PEs can be established.</t>
  </si>
  <si>
    <t>Note there are limits to the number of PEs that can be assigned per node (typically 10) due to processing overhead created by each PE.  A Network attached node (AKA PE-Only Node) can be used to augment additional PEs. </t>
  </si>
  <si>
    <t>PE-Only Nodes have a limit of 16 PEs. Each PE provides 120 sessions for a maximum of 1200 LAN sessions/node (Teradata 13.10) and limit of 1024 PEs per system and 2048 concurrent transactions.</t>
  </si>
  <si>
    <t>Performance Of Load Jobs and Reduction in AMP Count.</t>
  </si>
  <si>
    <t>Performance of Load-type jobs may be impacted by a reduction in AMP-count.  Ensure that the system is designed to meet load requirements.</t>
  </si>
  <si>
    <t>Low Performance per Terabyte of Larger Drive Size and/or High Compression Configurations</t>
  </si>
  <si>
    <t>Availability outage and data maintenance durations for large disks or high compression or high capacity per node may be significantly longer than systems with small disks and low compression.</t>
  </si>
  <si>
    <t>As disk manufactures discontinue the production of smaller drives (capacity) this forces Teradata to incorporate larger drives into our customer's configurations.  Larger drives place larger amounts of data.</t>
  </si>
  <si>
    <t>With the modern technologies of large disks and compression it is possible to build systems with an incredible range of performance per terabyte.</t>
  </si>
  <si>
    <t>As seen in the "Incredible Shrinking Petabyte" presentation (available on the GSS Assets Wiki Gtubes) that even with a 5650 it is possible to easily span a range of 40X in performance per Petabyte in going from an uncompressed system with</t>
  </si>
  <si>
    <t>142 nodes to a BLC compressed system with 12 nodes and 75% of the CPU doing BLC -- All for a petabyte of data.</t>
  </si>
  <si>
    <t>If even larger disks are included in this mix on the low end, and SSD on the high end, the range of performance per terabyte, can I think span a range of about 500X, or maybe 1000X.</t>
  </si>
  <si>
    <t>The problem then becomes complex:</t>
  </si>
  <si>
    <t>1. What performance per terabyte is required for a system?  This is a field responsibility to determine what is acceptable and/or desirable and relate that to decision factors like price/TB or ROI.</t>
  </si>
  <si>
    <t>2. When we talk about performance per terabyte -- we need to also consider performance on loading, queries, and data maintenance and availability operations.</t>
  </si>
  <si>
    <t>3. The field must determine what is acceptable for loading, querying, data maintenance and availability performance on a system -- and these are highly correlated to performance/TB.</t>
  </si>
  <si>
    <t>4. CS/GSC also have a stake and say in the data maintenance and availability durations -- as their operations performed under change control or during P1 incidents must complete in acceptable windows.</t>
  </si>
  <si>
    <t>Currently we are at a stage of maturity with large disks and compression where, unfortunately, customers often drive to very low price/TB without completely understanding the implications of performance/TB.  </t>
  </si>
  <si>
    <t>This can lead to customer dissatisfaction.  Still it remains a field responsibility to work with the customer to determine what is acceptable.</t>
  </si>
  <si>
    <t>However, for CS/GSC, we are starting to see some pain points on large disks in the appliance space -- 1xxx and 2xxx.  We have seen reconfigs on systems with 1 and 2 TB disks that can take a week or two to complete.</t>
  </si>
  <si>
    <t>In some cases this might be an acceptable tradeoff for the price/TB -- if the expectations are set properly in advance.    We have seen cold restarts on node failure take tens of minutes.  Most of the observations so far have been only with large disks.</t>
  </si>
  <si>
    <t>We anticipate that systems that have high compression may experience lengthier durations for some of these data maintenance and availability operations.</t>
  </si>
  <si>
    <t>Now there are some thing engineering can do to mitigate some of the durations, but then again, disk sizes keep getting larger.</t>
  </si>
  <si>
    <t>At this point, the notion of 900G, 1 TB, or 2TB disks in a two or three tier TVS architecture on the 6xxx space is undergoing evaluation.</t>
  </si>
  <si>
    <t>Product management is working to determine their requirements of acceptability.  Engineering is looking for short and medium term speeds ups for a variety of data maintenance and availability operations.</t>
  </si>
  <si>
    <t>So, unless you can come back and say that your customer can tolerate reconfigs that take a week, and restarts that take up to an hour, and all the other issues that might arise from very low performance/TB  --</t>
  </si>
  <si>
    <t>GSS would not recommend considering those large disks in your EDW proposal.</t>
  </si>
  <si>
    <t>It’s a  similar thought process for the appliances in terms of disk size and compression rate.  We have shown that BLC can give high compression rates.  We have shown that SPOOL can be sized to lower levels on systems with massive COLD data.</t>
  </si>
  <si>
    <t>On appliances  it may be possible that the customer would accept lower service levels that would result from higher capacity disks, more compression, and less spool and less nodes -- but this is something for the field to work out with the customer.</t>
  </si>
  <si>
    <t>Coexistence and Coresidence Systems</t>
  </si>
  <si>
    <t>With newer technology nodes, starting with 5600, customers may observe workload dependent performance advancement.</t>
  </si>
  <si>
    <t>The 5600 TPERF rating is set conservatively and this may result in coexistence systems spanning the 55xx to 56xx transition having the 56xx systems underutilized in coexistence.</t>
  </si>
  <si>
    <t>Rather than being a problem this should be considered a fortunate occurrence as it means that the customer workload performs better on 56xx than its TPERF rating.</t>
  </si>
  <si>
    <t>It creates the opportunity to add more amps and disks to the 5600 and enables what is generally a modest expansion at low cost of adding disks.</t>
  </si>
  <si>
    <t>When a system has 1 or more generations using EMC disk arrays and 1 or more generations using LSI disk arrays, we call that co-residence.  Co-residence is the term for non-optimal coexistence.</t>
  </si>
  <si>
    <t>Co-residence of EMC and LSI arrays in a system may lead to varied behaviour due to the different array performance, including write cache on EMC arrays.</t>
  </si>
  <si>
    <t>Co-residence of EMC and LSI arrays may lead to unusual resusage and viewpoint monitoring observations, and may present unique challenges for workload management.</t>
  </si>
  <si>
    <t>Large Disks - 16xx verses 26xx</t>
  </si>
  <si>
    <t>16xx uses Large Cylinders.  26xx uses Small Cylinders.  So, there are more cylinders in a 26xx configuration...and more cylinders on larger size drives.</t>
  </si>
  <si>
    <t>More cylinders has a negative performance impact in the following areas: Restarts, (Drive) Reconstruct, Reconfigs, ScanDisk, and AlterTable.</t>
  </si>
  <si>
    <t>So, for example, a Restart on a 26xx with 2TB drives may take ~40 minutes (as compared to ~4 minutes on a 16xx with 1TB drives.</t>
  </si>
  <si>
    <t>Memory Sizing</t>
  </si>
  <si>
    <t>Introducing Memory-Consuming features.</t>
  </si>
  <si>
    <t>Be aware that certain features introduced from V2R5.x and beyond may require more memory in order to show their optimal performance benefit. Of particular note are:</t>
  </si>
  <si>
    <t>• LOBs and UDFs (introduced in V2R5.1)</t>
  </si>
  <si>
    <t>• PPI and Value-List Compression (introduced in V2R5.0)</t>
  </si>
  <si>
    <t>• Join Index, Hash-Join, Stored Procedures and 128K data blocks (available prior to V2R5.0)</t>
  </si>
  <si>
    <t>• Cylinder read (introduced in V2R5.0)</t>
  </si>
  <si>
    <t>• External Stored Procedures (introduced in V2R6.0)</t>
  </si>
  <si>
    <t>• Table Functions (introduced in V2R6.0)</t>
  </si>
  <si>
    <t>• Increased Plan Cache size (introduced in V2R6.0)</t>
  </si>
  <si>
    <t>• Array INSERT (introduced in V2R6.0)</t>
  </si>
  <si>
    <t>• 1MB response buffer (introduced in V2R6.0)</t>
  </si>
  <si>
    <t>• JAVA Stored Procedures (Teradata Database 12.0)</t>
  </si>
  <si>
    <t>• Increase join/subquery limits (Teradata Database 13.0)</t>
  </si>
  <si>
    <t>• Increased max AWT (Teradata Database 13.0)</t>
  </si>
  <si>
    <t>• Expanded table header (Teradata Database 13.0)</t>
  </si>
  <si>
    <t>• GLOP (Teradata Database 13.0)</t>
  </si>
  <si>
    <t>• Tunable UDF memory limit (Teradata Database 13.0)</t>
  </si>
  <si>
    <t>• Online archive enhancements (Teradata Database 12.0/13.0)</t>
  </si>
  <si>
    <t>• Teradata Virtual Storage (Teradata Database 13.0)</t>
  </si>
  <si>
    <t>• Large cylinder support (Teradata Database 13.10)</t>
  </si>
  <si>
    <t>• Block level compression (Teradata Database 13.10)</t>
  </si>
  <si>
    <t>• Algorithmic compression (Teradata Database 13.10)</t>
  </si>
  <si>
    <t>• XML DBQL logging (Teradata Database 13.10)</t>
  </si>
  <si>
    <t>• Temporal DBS support (Teradata Database 13.10)</t>
  </si>
  <si>
    <t>For CS:</t>
  </si>
  <si>
    <t>WOT</t>
  </si>
  <si>
    <t>Staging</t>
  </si>
  <si>
    <t>PM CoD</t>
  </si>
  <si>
    <t>Enabled</t>
  </si>
  <si>
    <t>Available</t>
  </si>
  <si>
    <t>Reduce</t>
  </si>
  <si>
    <t>Increment</t>
  </si>
  <si>
    <t>CPU CoD</t>
  </si>
  <si>
    <t>Disk CoD</t>
  </si>
  <si>
    <t>SSD</t>
  </si>
  <si>
    <t>EPOD CoD</t>
  </si>
  <si>
    <t>WM CoD</t>
  </si>
  <si>
    <t>Space CoD</t>
  </si>
  <si>
    <t>Activation</t>
  </si>
  <si>
    <t>Method</t>
  </si>
  <si>
    <t>Perm DBSize</t>
  </si>
  <si>
    <t>MaxPerm</t>
  </si>
  <si>
    <t>Compression</t>
  </si>
  <si>
    <t>Yes</t>
  </si>
  <si>
    <t>NA</t>
  </si>
  <si>
    <t>100%</t>
  </si>
  <si>
    <t>0%</t>
  </si>
  <si>
    <t>45.7TB</t>
  </si>
  <si>
    <t>66.7%</t>
  </si>
  <si>
    <r>
      <t xml:space="preserve">Disk CoD </t>
    </r>
    <r>
      <rPr>
        <sz val="9"/>
        <color indexed="8"/>
        <rFont val="Arial"/>
        <family val="2"/>
      </rPr>
      <t xml:space="preserve">= Yes,  </t>
    </r>
    <r>
      <rPr>
        <b/>
        <sz val="9"/>
        <color indexed="8"/>
        <rFont val="Arial"/>
        <family val="2"/>
      </rPr>
      <t>HDD</t>
    </r>
    <r>
      <rPr>
        <sz val="9"/>
        <color indexed="8"/>
        <rFont val="Arial"/>
        <family val="2"/>
      </rPr>
      <t xml:space="preserve"> Enabled = 100%
</t>
    </r>
    <r>
      <rPr>
        <b/>
        <sz val="9"/>
        <color indexed="10"/>
        <rFont val="Arial"/>
        <family val="2"/>
      </rPr>
      <t xml:space="preserve">Space CoD </t>
    </r>
    <r>
      <rPr>
        <sz val="9"/>
        <color indexed="8"/>
        <rFont val="Arial"/>
        <family val="2"/>
      </rPr>
      <t>= Yes,  Activation = 45.7TB,  Method = TVAM Package</t>
    </r>
  </si>
  <si>
    <r>
      <t>Cabs(0), 3x2800-Arrays, 240xDrives (240x600GB-</t>
    </r>
    <r>
      <rPr>
        <b/>
        <sz val="9"/>
        <color indexed="16"/>
        <rFont val="Arial"/>
        <family val="2"/>
      </rPr>
      <t>HDD</t>
    </r>
    <r>
      <rPr>
        <sz val="9"/>
        <color theme="1"/>
        <rFont val="Arial"/>
        <family val="2"/>
      </rPr>
      <t>), 6xGHS, 40xDPN</t>
    </r>
  </si>
  <si>
    <r>
      <t>Cabs(1),</t>
    </r>
    <r>
      <rPr>
        <b/>
        <sz val="9"/>
        <color indexed="10"/>
        <rFont val="Arial"/>
        <family val="2"/>
      </rPr>
      <t xml:space="preserve"> 6N2800</t>
    </r>
    <r>
      <rPr>
        <sz val="9"/>
        <color theme="1"/>
        <rFont val="Arial"/>
        <family val="2"/>
      </rPr>
      <t>, 256GB Memory, Bynet V5, Bottom Egress</t>
    </r>
  </si>
  <si>
    <r>
      <t>Cabs(1),</t>
    </r>
    <r>
      <rPr>
        <b/>
        <sz val="8"/>
        <color indexed="10"/>
        <rFont val="Arial Narrow"/>
        <family val="2"/>
      </rPr>
      <t xml:space="preserve"> 6N2800</t>
    </r>
    <r>
      <rPr>
        <sz val="8"/>
        <color theme="1"/>
        <rFont val="Arial Narrow"/>
        <family val="2"/>
      </rPr>
      <t>, 256GB Memory, Bynet V5, Bottom Egress</t>
    </r>
  </si>
  <si>
    <r>
      <t>Cabs(0), 3x2800-Arrays, 240xDrives (240x600GB-</t>
    </r>
    <r>
      <rPr>
        <b/>
        <sz val="8"/>
        <color indexed="16"/>
        <rFont val="Arial Narrow"/>
        <family val="2"/>
      </rPr>
      <t>HDD</t>
    </r>
    <r>
      <rPr>
        <sz val="8"/>
        <color theme="1"/>
        <rFont val="Arial Narrow"/>
        <family val="2"/>
      </rPr>
      <t>), 6xGHS, 40xDPN</t>
    </r>
  </si>
  <si>
    <r>
      <t xml:space="preserve">Disk CoD </t>
    </r>
    <r>
      <rPr>
        <sz val="8"/>
        <color indexed="8"/>
        <rFont val="Arial Narrow"/>
        <family val="2"/>
      </rPr>
      <t xml:space="preserve">= Yes,  </t>
    </r>
    <r>
      <rPr>
        <b/>
        <sz val="8"/>
        <color indexed="8"/>
        <rFont val="Arial Narrow"/>
        <family val="2"/>
      </rPr>
      <t>HDD</t>
    </r>
    <r>
      <rPr>
        <sz val="8"/>
        <color indexed="8"/>
        <rFont val="Arial Narrow"/>
        <family val="2"/>
      </rPr>
      <t xml:space="preserve"> Enabled = 100%
</t>
    </r>
    <r>
      <rPr>
        <b/>
        <sz val="8"/>
        <color indexed="10"/>
        <rFont val="Arial Narrow"/>
        <family val="2"/>
      </rPr>
      <t xml:space="preserve">Space CoD </t>
    </r>
    <r>
      <rPr>
        <sz val="8"/>
        <color indexed="8"/>
        <rFont val="Arial Narrow"/>
        <family val="2"/>
      </rPr>
      <t>= Yes,  Activation = 45.7TB,  Method = TVAM Package</t>
    </r>
  </si>
  <si>
    <t>New Customer</t>
  </si>
  <si>
    <t>Advocated</t>
  </si>
  <si>
    <t>Development</t>
  </si>
  <si>
    <t>New Footprint or AP</t>
  </si>
  <si>
    <t>Certified</t>
  </si>
  <si>
    <t>Review for Pricing</t>
  </si>
  <si>
    <t>Testing</t>
  </si>
  <si>
    <t>O/S Migration</t>
  </si>
  <si>
    <t>Enterprise Fit</t>
  </si>
  <si>
    <t>BC/Dual Active</t>
  </si>
  <si>
    <t>Pre-approved</t>
  </si>
  <si>
    <t>POC</t>
  </si>
  <si>
    <t>Upgrade/Expansion</t>
  </si>
  <si>
    <t>QA</t>
  </si>
  <si>
    <t>Reconfiguration</t>
  </si>
  <si>
    <t>DR</t>
  </si>
  <si>
    <t>BAR Only</t>
  </si>
  <si>
    <t>SD45475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</si>
</sst>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7" formatCode="&quot;$&quot;#,##0.00_);\(&quot;$&quot;#,##0.00\)"/>
    <numFmt numFmtId="164" formatCode="###,###,###,##0"/>
    <numFmt numFmtId="165" formatCode="mm/dd/yyyy"/>
  </numFmts>
  <fonts count="62" x14ac:knownFonts="1">
    <font>
      <sz val="11"/>
      <color theme="1"/>
      <name val="Calibri"/>
      <family val="2"/>
      <scheme val="minor"/>
    </font>
    <font>
      <sz val="11"/>
      <color theme="1"/>
      <name val="Calibri"/>
      <family val="2"/>
      <scheme val="minor"/>
    </font>
    <font>
      <b/>
      <sz val="11"/>
      <color theme="0"/>
      <name val="Calibri"/>
      <family val="2"/>
      <scheme val="minor"/>
    </font>
    <font>
      <sz val="11"/>
      <color indexed="9"/>
      <name val="Calibri"/>
      <family val="2"/>
      <scheme val="minor"/>
    </font>
    <font>
      <b/>
      <sz val="11"/>
      <color indexed="9"/>
      <name val="Calibri"/>
      <family val="2"/>
      <scheme val="minor"/>
    </font>
    <font>
      <sz val="11"/>
      <color indexed="8"/>
      <name val="Calibri"/>
      <family val="2"/>
      <scheme val="minor"/>
    </font>
    <font>
      <b/>
      <sz val="11"/>
      <color rgb="FF000000"/>
      <name val="Calibri"/>
      <family val="2"/>
    </font>
    <font>
      <b/>
      <sz val="11"/>
      <color rgb="FFFFFFFF"/>
      <name val="Calibri"/>
      <family val="2"/>
    </font>
    <font>
      <sz val="8"/>
      <color theme="1"/>
      <name val="Arial"/>
      <family val="2"/>
    </font>
    <font>
      <sz val="9"/>
      <color theme="1"/>
      <name val="Arial"/>
      <family val="2"/>
    </font>
    <font>
      <sz val="9"/>
      <color indexed="10"/>
      <name val="Arial"/>
      <family val="2"/>
    </font>
    <font>
      <b/>
      <sz val="9"/>
      <color indexed="12"/>
      <name val="Arial"/>
      <family val="2"/>
    </font>
    <font>
      <b/>
      <sz val="9"/>
      <color indexed="10"/>
      <name val="Arial"/>
      <family val="2"/>
    </font>
    <font>
      <b/>
      <sz val="9"/>
      <color indexed="9"/>
      <name val="Arial"/>
      <family val="2"/>
    </font>
    <font>
      <i/>
      <sz val="9"/>
      <color theme="1"/>
      <name val="Arial"/>
      <family val="2"/>
    </font>
    <font>
      <sz val="6"/>
      <color theme="1"/>
      <name val="Arial Narrow"/>
      <family val="2"/>
    </font>
    <font>
      <b/>
      <sz val="6"/>
      <color indexed="9"/>
      <name val="Arial Narrow"/>
      <family val="2"/>
    </font>
    <font>
      <sz val="9"/>
      <color indexed="12"/>
      <name val="Arial"/>
      <family val="2"/>
    </font>
    <font>
      <b/>
      <sz val="9"/>
      <color theme="1"/>
      <name val="Arial"/>
      <family val="2"/>
    </font>
    <font>
      <sz val="9"/>
      <color indexed="12"/>
      <name val="Arial Narrow"/>
      <family val="2"/>
    </font>
    <font>
      <b/>
      <sz val="9"/>
      <color indexed="12"/>
      <name val="Arial Narrow"/>
      <family val="2"/>
    </font>
    <font>
      <b/>
      <sz val="16"/>
      <color theme="1"/>
      <name val="Arial"/>
      <family val="2"/>
    </font>
    <font>
      <b/>
      <sz val="9"/>
      <name val="Arial"/>
      <family val="2"/>
    </font>
    <font>
      <sz val="9"/>
      <name val="Arial"/>
      <family val="2"/>
    </font>
    <font>
      <u/>
      <sz val="11"/>
      <color indexed="12"/>
      <name val="Calibri"/>
      <family val="2"/>
    </font>
    <font>
      <b/>
      <sz val="11"/>
      <name val="Calibri"/>
      <family val="2"/>
    </font>
    <font>
      <b/>
      <sz val="8"/>
      <name val="Calibri"/>
      <family val="2"/>
    </font>
    <font>
      <b/>
      <sz val="8"/>
      <color rgb="FFFF0000"/>
      <name val="Calibri"/>
      <family val="2"/>
    </font>
    <font>
      <b/>
      <sz val="12"/>
      <name val="Calibri"/>
      <family val="2"/>
    </font>
    <font>
      <b/>
      <sz val="10"/>
      <name val="Calibri"/>
      <family val="2"/>
    </font>
    <font>
      <sz val="10"/>
      <name val="Calibri"/>
      <family val="2"/>
    </font>
    <font>
      <b/>
      <sz val="10"/>
      <color rgb="FFFF0000"/>
      <name val="Calibri"/>
      <family val="2"/>
    </font>
    <font>
      <b/>
      <sz val="11"/>
      <color rgb="FFFF0000"/>
      <name val="Calibri"/>
      <family val="2"/>
    </font>
    <font>
      <b/>
      <sz val="9"/>
      <name val="Calibri"/>
      <family val="2"/>
    </font>
    <font>
      <b/>
      <sz val="6"/>
      <name val="Calibri"/>
      <family val="2"/>
    </font>
    <font>
      <sz val="9"/>
      <color indexed="9"/>
      <name val="Arial"/>
      <family val="2"/>
    </font>
    <font>
      <b/>
      <sz val="9"/>
      <color indexed="8"/>
      <name val="Arial"/>
      <family val="2"/>
    </font>
    <font>
      <sz val="9"/>
      <color indexed="8"/>
      <name val="Arial"/>
      <family val="2"/>
    </font>
    <font>
      <b/>
      <sz val="8"/>
      <color indexed="9"/>
      <name val="Arial"/>
      <family val="2"/>
    </font>
    <font>
      <b/>
      <sz val="9"/>
      <color indexed="10"/>
      <name val="Tahoma"/>
      <family val="2"/>
    </font>
    <font>
      <b/>
      <sz val="9"/>
      <color indexed="10"/>
      <name val="Calibri"/>
      <family val="2"/>
      <scheme val="minor"/>
    </font>
    <font>
      <b/>
      <sz val="21"/>
      <color indexed="8"/>
      <name val="Arial"/>
      <family val="2"/>
    </font>
    <font>
      <sz val="10"/>
      <color indexed="8"/>
      <name val="Arial"/>
      <family val="2"/>
    </font>
    <font>
      <b/>
      <sz val="10"/>
      <color indexed="8"/>
      <name val="Arial"/>
      <family val="2"/>
    </font>
    <font>
      <i/>
      <sz val="10"/>
      <color indexed="8"/>
      <name val="Arial"/>
      <family val="2"/>
    </font>
    <font>
      <i/>
      <sz val="10"/>
      <name val="Calibri"/>
      <family val="2"/>
    </font>
    <font>
      <b/>
      <sz val="15"/>
      <color indexed="8"/>
      <name val="Arial"/>
      <family val="2"/>
    </font>
    <font>
      <b/>
      <sz val="21"/>
      <name val="Arial"/>
      <family val="2"/>
    </font>
    <font>
      <sz val="9"/>
      <color indexed="8"/>
      <name val="Arial Narrow"/>
      <family val="2"/>
    </font>
    <font>
      <i/>
      <sz val="9"/>
      <color indexed="23"/>
      <name val="Arial"/>
      <family val="2"/>
    </font>
    <font>
      <b/>
      <sz val="9"/>
      <color indexed="16"/>
      <name val="Arial"/>
      <family val="2"/>
    </font>
    <font>
      <b/>
      <sz val="8"/>
      <color indexed="10"/>
      <name val="Arial Narrow"/>
      <family val="2"/>
    </font>
    <font>
      <sz val="8"/>
      <color theme="1"/>
      <name val="Arial Narrow"/>
      <family val="2"/>
    </font>
    <font>
      <sz val="8"/>
      <color indexed="12"/>
      <name val="Arial Narrow"/>
      <family val="2"/>
    </font>
    <font>
      <b/>
      <sz val="8"/>
      <color theme="1"/>
      <name val="Arial Narrow"/>
      <family val="2"/>
    </font>
    <font>
      <b/>
      <sz val="8"/>
      <color indexed="12"/>
      <name val="Arial Narrow"/>
      <family val="2"/>
    </font>
    <font>
      <b/>
      <sz val="8"/>
      <color indexed="16"/>
      <name val="Arial Narrow"/>
      <family val="2"/>
    </font>
    <font>
      <sz val="8"/>
      <color indexed="8"/>
      <name val="Arial Narrow"/>
      <family val="2"/>
    </font>
    <font>
      <b/>
      <sz val="8"/>
      <color indexed="8"/>
      <name val="Arial Narrow"/>
      <family val="2"/>
    </font>
    <font>
      <sz val="8"/>
      <color indexed="10"/>
      <name val="Arial Narrow"/>
      <family val="2"/>
    </font>
    <font>
      <b/>
      <sz val="8"/>
      <color indexed="9"/>
      <name val="Arial Narrow"/>
      <family val="2"/>
    </font>
    <font>
      <i/>
      <sz val="8"/>
      <color theme="1"/>
      <name val="Arial Narrow"/>
      <family val="2"/>
    </font>
  </fonts>
  <fills count="25">
    <fill>
      <patternFill patternType="none"/>
    </fill>
    <fill>
      <patternFill patternType="gray125"/>
    </fill>
    <fill>
      <patternFill patternType="solid">
        <fgColor rgb="FFFFCC99"/>
      </patternFill>
    </fill>
    <fill>
      <patternFill patternType="solid">
        <fgColor rgb="FFFFFFCC"/>
      </patternFill>
    </fill>
    <fill>
      <patternFill patternType="solid">
        <fgColor indexed="10"/>
        <bgColor indexed="64"/>
      </patternFill>
    </fill>
    <fill>
      <patternFill patternType="solid">
        <fgColor rgb="FFD2F6F8"/>
      </patternFill>
    </fill>
    <fill>
      <patternFill patternType="solid">
        <fgColor rgb="FF3E606F"/>
      </patternFill>
    </fill>
    <fill>
      <patternFill patternType="solid">
        <fgColor rgb="FF91AA9D"/>
      </patternFill>
    </fill>
    <fill>
      <patternFill patternType="solid">
        <fgColor rgb="FFD1DBBD"/>
      </patternFill>
    </fill>
    <fill>
      <patternFill patternType="solid">
        <fgColor indexed="8"/>
        <bgColor indexed="64"/>
      </patternFill>
    </fill>
    <fill>
      <patternFill patternType="solid">
        <fgColor indexed="63"/>
        <bgColor indexed="64"/>
      </patternFill>
    </fill>
    <fill>
      <patternFill patternType="solid">
        <fgColor indexed="23"/>
        <bgColor indexed="64"/>
      </patternFill>
    </fill>
    <fill>
      <patternFill patternType="solid">
        <fgColor theme="1"/>
        <bgColor indexed="64"/>
      </patternFill>
    </fill>
    <fill>
      <patternFill patternType="solid">
        <fgColor rgb="FFCCFFCC"/>
      </patternFill>
    </fill>
    <fill>
      <patternFill patternType="solid">
        <fgColor rgb="FFCCFFFF"/>
      </patternFill>
    </fill>
    <fill>
      <patternFill patternType="solid">
        <fgColor rgb="FFFFC2C2"/>
      </patternFill>
    </fill>
    <fill>
      <patternFill patternType="solid">
        <fgColor rgb="FF99CCFF"/>
      </patternFill>
    </fill>
    <fill>
      <patternFill patternType="solid">
        <fgColor rgb="FFFFCC00"/>
      </patternFill>
    </fill>
    <fill>
      <patternFill patternType="solid">
        <fgColor rgb="FFC0C0C0"/>
      </patternFill>
    </fill>
    <fill>
      <patternFill patternType="solid">
        <fgColor rgb="FFCCCCCC"/>
      </patternFill>
    </fill>
    <fill>
      <patternFill patternType="solid">
        <fgColor rgb="FFFFFFFF"/>
      </patternFill>
    </fill>
    <fill>
      <patternFill patternType="solid">
        <fgColor indexed="55"/>
        <bgColor indexed="64"/>
      </patternFill>
    </fill>
    <fill>
      <patternFill patternType="solid">
        <fgColor indexed="22"/>
        <bgColor indexed="64"/>
      </patternFill>
    </fill>
    <fill>
      <patternFill patternType="solid">
        <fgColor indexed="50"/>
        <bgColor indexed="64"/>
      </patternFill>
    </fill>
    <fill>
      <patternFill patternType="solid">
        <fgColor indexed="14"/>
        <bgColor indexed="64"/>
      </patternFill>
    </fill>
  </fills>
  <borders count="37">
    <border>
      <left/>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9"/>
      </left>
      <right style="thin">
        <color indexed="9"/>
      </right>
      <top style="thin">
        <color indexed="9"/>
      </top>
      <bottom style="thin">
        <color indexed="9"/>
      </bottom>
      <diagonal/>
    </border>
    <border>
      <left style="double">
        <color theme="1"/>
      </left>
      <right style="thin">
        <color indexed="9"/>
      </right>
      <top style="thin">
        <color indexed="9"/>
      </top>
      <bottom style="thin">
        <color indexed="9"/>
      </bottom>
      <diagonal/>
    </border>
    <border>
      <left style="double">
        <color theme="1"/>
      </left>
      <right style="thin">
        <color indexed="9"/>
      </right>
      <top style="double">
        <color theme="1"/>
      </top>
      <bottom style="thin">
        <color indexed="9"/>
      </bottom>
      <diagonal/>
    </border>
    <border>
      <left style="thin">
        <color indexed="9"/>
      </left>
      <right style="thin">
        <color indexed="9"/>
      </right>
      <top style="double">
        <color theme="1"/>
      </top>
      <bottom style="thin">
        <color indexed="9"/>
      </bottom>
      <diagonal/>
    </border>
    <border>
      <left style="double">
        <color theme="1"/>
      </left>
      <right style="thin">
        <color indexed="9"/>
      </right>
      <top style="double">
        <color theme="1"/>
      </top>
      <bottom style="double">
        <color theme="1"/>
      </bottom>
      <diagonal/>
    </border>
    <border>
      <left style="thin">
        <color indexed="9"/>
      </left>
      <right style="thin">
        <color indexed="9"/>
      </right>
      <top style="double">
        <color theme="1"/>
      </top>
      <bottom style="double">
        <color theme="1"/>
      </bottom>
      <diagonal/>
    </border>
    <border>
      <left style="thin">
        <color indexed="9"/>
      </left>
      <right style="double">
        <color theme="1"/>
      </right>
      <top style="double">
        <color theme="1"/>
      </top>
      <bottom style="double">
        <color theme="1"/>
      </bottom>
      <diagonal/>
    </border>
    <border>
      <left style="thin">
        <color indexed="9"/>
      </left>
      <right style="double">
        <color theme="1"/>
      </right>
      <top style="double">
        <color theme="1"/>
      </top>
      <bottom style="thin">
        <color indexed="9"/>
      </bottom>
      <diagonal/>
    </border>
    <border>
      <left style="thin">
        <color indexed="9"/>
      </left>
      <right style="double">
        <color theme="1"/>
      </right>
      <top style="thin">
        <color indexed="9"/>
      </top>
      <bottom style="thin">
        <color indexed="9"/>
      </bottom>
      <diagonal/>
    </border>
    <border>
      <left style="double">
        <color theme="1"/>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style="double">
        <color theme="1"/>
      </right>
      <top style="thin">
        <color indexed="9"/>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right style="medium">
        <color indexed="8"/>
      </right>
      <top/>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style="medium">
        <color indexed="8"/>
      </right>
      <top/>
      <bottom style="medium">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double">
        <color theme="1"/>
      </left>
      <right style="dotted">
        <color theme="1"/>
      </right>
      <top/>
      <bottom style="double">
        <color theme="1"/>
      </bottom>
      <diagonal/>
    </border>
    <border>
      <left style="dotted">
        <color theme="1"/>
      </left>
      <right style="dotted">
        <color theme="1"/>
      </right>
      <top/>
      <bottom style="double">
        <color theme="1"/>
      </bottom>
      <diagonal/>
    </border>
    <border>
      <left style="dotted">
        <color theme="1"/>
      </left>
      <right style="double">
        <color theme="1"/>
      </right>
      <top/>
      <bottom style="double">
        <color theme="1"/>
      </bottom>
      <diagonal/>
    </border>
    <border>
      <left style="thin">
        <color theme="1"/>
      </left>
      <right style="thin">
        <color theme="1"/>
      </right>
      <top style="thin">
        <color theme="1"/>
      </top>
      <bottom style="thin">
        <color theme="1"/>
      </bottom>
      <diagonal/>
    </border>
    <border>
      <left/>
      <right style="thin">
        <color theme="0"/>
      </right>
      <top/>
      <bottom style="thin">
        <color theme="0"/>
      </bottom>
      <diagonal/>
    </border>
    <border>
      <left/>
      <right style="thin">
        <color indexed="9"/>
      </right>
      <top style="thin">
        <color indexed="9"/>
      </top>
      <bottom style="thin">
        <color indexed="9"/>
      </bottom>
      <diagonal/>
    </border>
  </borders>
  <cellStyleXfs count="4">
    <xf numFmtId="0" fontId="0" fillId="0" borderId="0"/>
    <xf numFmtId="9" fontId="1" fillId="0" borderId="0" applyFont="0" applyFill="0" applyBorder="0" applyAlignment="0" applyProtection="0"/>
    <xf numFmtId="0" fontId="5" fillId="0" borderId="0"/>
    <xf numFmtId="0" fontId="23" fillId="0" borderId="0"/>
  </cellStyleXfs>
  <cellXfs count="269">
    <xf numFmtId="0" fontId="0" fillId="0" borderId="0" xfId="0"/>
    <xf numFmtId="0" fontId="6" fillId="5" borderId="0" xfId="2" applyFont="1" applyFill="1"/>
    <xf numFmtId="0" fontId="5" fillId="0" borderId="0" xfId="2"/>
    <xf numFmtId="0" fontId="5" fillId="5" borderId="0" xfId="2" applyFill="1"/>
    <xf numFmtId="0" fontId="6" fillId="5" borderId="0" xfId="2" applyFont="1" applyFill="1"/>
    <xf numFmtId="165" fontId="5" fillId="5" borderId="0" xfId="2" applyNumberFormat="1" applyFill="1" applyAlignment="1">
      <alignment horizontal="left"/>
    </xf>
    <xf numFmtId="0" fontId="5" fillId="0" borderId="0" xfId="2"/>
    <xf numFmtId="0" fontId="5" fillId="5" borderId="0" xfId="2" applyFill="1"/>
    <xf numFmtId="0" fontId="7" fillId="6" borderId="0" xfId="2" applyFont="1" applyFill="1" applyAlignment="1">
      <alignment horizontal="center"/>
    </xf>
    <xf numFmtId="0" fontId="5" fillId="7" borderId="0" xfId="2" applyFill="1"/>
    <xf numFmtId="2" fontId="5" fillId="7" borderId="0" xfId="2" applyNumberFormat="1" applyFill="1"/>
    <xf numFmtId="10" fontId="5" fillId="7" borderId="0" xfId="2" applyNumberFormat="1" applyFill="1"/>
    <xf numFmtId="0" fontId="5" fillId="8" borderId="0" xfId="2" applyFill="1"/>
    <xf numFmtId="2" fontId="5" fillId="8" borderId="0" xfId="2" applyNumberFormat="1" applyFill="1"/>
    <xf numFmtId="10" fontId="5" fillId="8" borderId="0" xfId="2" applyNumberFormat="1" applyFill="1"/>
    <xf numFmtId="0" fontId="7" fillId="6" borderId="0" xfId="2" applyFont="1" applyFill="1"/>
    <xf numFmtId="2" fontId="7" fillId="6" borderId="0" xfId="2" applyNumberFormat="1" applyFont="1" applyFill="1"/>
    <xf numFmtId="10" fontId="7" fillId="6" borderId="0" xfId="2" applyNumberFormat="1" applyFont="1" applyFill="1"/>
    <xf numFmtId="0" fontId="9" fillId="0" borderId="1" xfId="0" applyFont="1" applyBorder="1" applyAlignment="1" applyProtection="1">
      <alignment vertical="center"/>
      <protection locked="0"/>
    </xf>
    <xf numFmtId="0" fontId="9" fillId="0" borderId="2" xfId="0" applyFont="1" applyBorder="1" applyProtection="1">
      <protection locked="0"/>
    </xf>
    <xf numFmtId="0" fontId="9" fillId="0" borderId="3" xfId="0" applyFont="1" applyBorder="1" applyProtection="1">
      <protection locked="0"/>
    </xf>
    <xf numFmtId="0" fontId="9" fillId="0" borderId="3" xfId="0" applyFont="1" applyBorder="1" applyAlignment="1" applyProtection="1">
      <alignment horizontal="center" vertical="center"/>
      <protection locked="0"/>
    </xf>
    <xf numFmtId="0" fontId="15" fillId="0" borderId="3" xfId="0" applyFont="1" applyBorder="1" applyProtection="1">
      <protection locked="0"/>
    </xf>
    <xf numFmtId="0" fontId="12" fillId="0" borderId="3" xfId="0" applyFont="1" applyBorder="1" applyProtection="1">
      <protection locked="0"/>
    </xf>
    <xf numFmtId="0" fontId="10" fillId="0" borderId="3" xfId="0" applyFont="1" applyBorder="1" applyProtection="1">
      <protection locked="0"/>
    </xf>
    <xf numFmtId="0" fontId="11" fillId="0" borderId="3" xfId="0" applyFont="1" applyBorder="1" applyProtection="1">
      <protection locked="0"/>
    </xf>
    <xf numFmtId="0" fontId="14" fillId="0" borderId="3" xfId="0" applyFont="1" applyBorder="1" applyProtection="1">
      <protection locked="0"/>
    </xf>
    <xf numFmtId="164" fontId="9" fillId="0" borderId="3" xfId="0" applyNumberFormat="1" applyFont="1" applyBorder="1" applyProtection="1">
      <protection locked="0"/>
    </xf>
    <xf numFmtId="0" fontId="15" fillId="0" borderId="4" xfId="0" applyFont="1" applyBorder="1" applyProtection="1">
      <protection locked="0"/>
    </xf>
    <xf numFmtId="0" fontId="9" fillId="0" borderId="5" xfId="0" applyFont="1" applyBorder="1" applyProtection="1">
      <protection locked="0"/>
    </xf>
    <xf numFmtId="0" fontId="9" fillId="0" borderId="6" xfId="0" applyFont="1" applyBorder="1" applyProtection="1">
      <protection locked="0"/>
    </xf>
    <xf numFmtId="0" fontId="15" fillId="0" borderId="4" xfId="0" applyFont="1" applyBorder="1" applyAlignment="1" applyProtection="1">
      <alignment vertical="center"/>
      <protection locked="0"/>
    </xf>
    <xf numFmtId="0" fontId="17" fillId="0" borderId="9" xfId="0" applyFont="1" applyBorder="1" applyAlignment="1" applyProtection="1">
      <alignment horizontal="left" vertical="center"/>
      <protection locked="0"/>
    </xf>
    <xf numFmtId="0" fontId="9" fillId="0" borderId="10" xfId="0" applyFont="1" applyBorder="1" applyAlignment="1" applyProtection="1">
      <alignment vertical="center"/>
      <protection locked="0"/>
    </xf>
    <xf numFmtId="0" fontId="21" fillId="0" borderId="10" xfId="0" applyFont="1" applyBorder="1" applyAlignment="1" applyProtection="1">
      <alignment horizontal="center" vertical="center"/>
      <protection locked="0"/>
    </xf>
    <xf numFmtId="0" fontId="19" fillId="0" borderId="10" xfId="0" applyFont="1" applyBorder="1" applyAlignment="1" applyProtection="1">
      <alignment horizontal="right" vertical="center"/>
      <protection locked="0"/>
    </xf>
    <xf numFmtId="0" fontId="17" fillId="0" borderId="8" xfId="0" applyFont="1" applyBorder="1" applyAlignment="1" applyProtection="1">
      <alignment horizontal="right" vertical="center"/>
      <protection locked="0"/>
    </xf>
    <xf numFmtId="0" fontId="9" fillId="0" borderId="7" xfId="0" applyFont="1" applyBorder="1" applyAlignment="1" applyProtection="1">
      <alignment vertical="center"/>
      <protection locked="0"/>
    </xf>
    <xf numFmtId="0" fontId="19" fillId="0" borderId="7" xfId="0" applyFont="1" applyBorder="1" applyAlignment="1" applyProtection="1">
      <alignment horizontal="right" vertical="center"/>
      <protection locked="0"/>
    </xf>
    <xf numFmtId="0" fontId="9" fillId="0" borderId="7" xfId="0" applyFont="1" applyBorder="1" applyAlignment="1" applyProtection="1">
      <alignment horizontal="center" vertical="center"/>
      <protection locked="0"/>
    </xf>
    <xf numFmtId="0" fontId="0" fillId="0" borderId="15" xfId="0" applyBorder="1" applyAlignment="1">
      <alignment horizontal="center" vertical="center"/>
    </xf>
    <xf numFmtId="0" fontId="9" fillId="0" borderId="7" xfId="0" applyFont="1" applyBorder="1" applyAlignment="1" applyProtection="1">
      <alignment horizontal="left" vertical="center"/>
      <protection locked="0"/>
    </xf>
    <xf numFmtId="0" fontId="9"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9" fillId="0" borderId="8" xfId="0" applyFont="1" applyBorder="1" applyAlignment="1" applyProtection="1">
      <alignment vertical="center"/>
      <protection locked="0"/>
    </xf>
    <xf numFmtId="0" fontId="20" fillId="0" borderId="7" xfId="0" applyFont="1" applyBorder="1" applyAlignment="1" applyProtection="1">
      <alignment horizontal="right" vertical="center"/>
      <protection locked="0"/>
    </xf>
    <xf numFmtId="0" fontId="18" fillId="0" borderId="7"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9" fontId="9" fillId="0" borderId="15" xfId="1" applyFont="1" applyBorder="1" applyAlignment="1" applyProtection="1">
      <alignment horizontal="center" vertical="center"/>
      <protection locked="0"/>
    </xf>
    <xf numFmtId="49" fontId="9" fillId="0" borderId="7" xfId="0" applyNumberFormat="1" applyFont="1" applyBorder="1" applyAlignment="1" applyProtection="1">
      <alignment vertical="center"/>
      <protection locked="0"/>
    </xf>
    <xf numFmtId="0" fontId="9" fillId="0" borderId="15" xfId="0" applyFont="1" applyBorder="1" applyAlignment="1" applyProtection="1">
      <alignment vertical="center"/>
      <protection locked="0"/>
    </xf>
    <xf numFmtId="0" fontId="9" fillId="0" borderId="16" xfId="0" applyFont="1" applyBorder="1" applyAlignment="1" applyProtection="1">
      <alignment vertical="center"/>
      <protection locked="0"/>
    </xf>
    <xf numFmtId="0" fontId="9" fillId="0" borderId="17" xfId="0" applyFont="1" applyBorder="1" applyAlignment="1" applyProtection="1">
      <alignment vertical="center"/>
      <protection locked="0"/>
    </xf>
    <xf numFmtId="0" fontId="19" fillId="0" borderId="17" xfId="0" applyFont="1" applyBorder="1" applyAlignment="1" applyProtection="1">
      <alignment horizontal="right" vertical="center"/>
      <protection locked="0"/>
    </xf>
    <xf numFmtId="0" fontId="9" fillId="0" borderId="17" xfId="0" applyFont="1" applyBorder="1" applyAlignment="1" applyProtection="1">
      <alignment horizontal="center" vertical="center"/>
      <protection locked="0"/>
    </xf>
    <xf numFmtId="0" fontId="9" fillId="0" borderId="18" xfId="0" applyFont="1" applyBorder="1" applyAlignment="1" applyProtection="1">
      <alignment horizontal="center" vertical="center"/>
      <protection locked="0"/>
    </xf>
    <xf numFmtId="0" fontId="9" fillId="0" borderId="9" xfId="0" applyFont="1" applyBorder="1" applyAlignment="1" applyProtection="1">
      <alignment vertical="center"/>
      <protection locked="0"/>
    </xf>
    <xf numFmtId="49" fontId="9" fillId="0" borderId="10" xfId="0" applyNumberFormat="1" applyFont="1" applyBorder="1" applyAlignment="1" applyProtection="1">
      <alignment vertical="center"/>
      <protection locked="0"/>
    </xf>
    <xf numFmtId="0" fontId="9" fillId="0" borderId="14" xfId="0" applyFont="1" applyBorder="1" applyAlignment="1" applyProtection="1">
      <alignment vertical="center"/>
      <protection locked="0"/>
    </xf>
    <xf numFmtId="0" fontId="2" fillId="12" borderId="0" xfId="0" applyFont="1" applyFill="1" applyAlignment="1">
      <alignment horizontal="center" vertical="center"/>
    </xf>
    <xf numFmtId="0" fontId="2" fillId="12" borderId="0" xfId="0" applyFont="1" applyFill="1" applyAlignment="1">
      <alignment horizontal="center" vertical="center" wrapText="1"/>
    </xf>
    <xf numFmtId="0" fontId="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2" fillId="0" borderId="0" xfId="0" applyFont="1" applyAlignment="1" applyProtection="1">
      <alignment horizontal="left" vertical="center"/>
    </xf>
    <xf numFmtId="0" fontId="4" fillId="4" borderId="0" xfId="0" applyFont="1" applyFill="1" applyAlignment="1">
      <alignment horizontal="center" vertical="center"/>
    </xf>
    <xf numFmtId="0" fontId="24" fillId="13" borderId="19" xfId="2" applyFont="1" applyFill="1" applyBorder="1" applyAlignment="1">
      <alignment horizontal="center" vertical="center" wrapText="1"/>
    </xf>
    <xf numFmtId="0" fontId="25" fillId="13" borderId="19" xfId="2" applyFont="1" applyFill="1" applyBorder="1" applyAlignment="1">
      <alignment horizontal="center" vertical="center" wrapText="1"/>
    </xf>
    <xf numFmtId="0" fontId="26" fillId="14" borderId="20" xfId="2" applyFont="1" applyFill="1" applyBorder="1" applyAlignment="1">
      <alignment horizontal="center" vertical="center" wrapText="1"/>
    </xf>
    <xf numFmtId="0" fontId="27" fillId="14" borderId="20" xfId="2" applyFont="1" applyFill="1" applyBorder="1" applyAlignment="1">
      <alignment horizontal="center" vertical="center" wrapText="1"/>
    </xf>
    <xf numFmtId="0" fontId="26" fillId="13" borderId="20" xfId="2" applyFont="1" applyFill="1" applyBorder="1" applyAlignment="1">
      <alignment horizontal="center" vertical="center" wrapText="1"/>
    </xf>
    <xf numFmtId="0" fontId="26" fillId="15" borderId="20" xfId="2" applyFont="1" applyFill="1" applyBorder="1" applyAlignment="1">
      <alignment horizontal="center" vertical="center" wrapText="1"/>
    </xf>
    <xf numFmtId="0" fontId="26" fillId="3" borderId="20" xfId="2" applyFont="1" applyFill="1" applyBorder="1" applyAlignment="1">
      <alignment horizontal="center" vertical="center" wrapText="1"/>
    </xf>
    <xf numFmtId="0" fontId="26" fillId="3" borderId="20" xfId="2" applyFont="1" applyFill="1" applyBorder="1" applyAlignment="1">
      <alignment horizontal="center" vertical="center" wrapText="1"/>
    </xf>
    <xf numFmtId="0" fontId="27" fillId="3" borderId="20" xfId="2" applyFont="1" applyFill="1" applyBorder="1" applyAlignment="1">
      <alignment horizontal="center" vertical="center" wrapText="1"/>
    </xf>
    <xf numFmtId="0" fontId="26" fillId="2" borderId="20" xfId="2" applyFont="1" applyFill="1" applyBorder="1" applyAlignment="1">
      <alignment horizontal="center" vertical="center" wrapText="1"/>
    </xf>
    <xf numFmtId="0" fontId="26" fillId="2" borderId="20" xfId="2" applyFont="1" applyFill="1" applyBorder="1" applyAlignment="1">
      <alignment horizontal="center" vertical="center" wrapText="1"/>
    </xf>
    <xf numFmtId="0" fontId="26" fillId="16" borderId="20" xfId="2" applyFont="1" applyFill="1" applyBorder="1" applyAlignment="1">
      <alignment horizontal="center" vertical="center" wrapText="1"/>
    </xf>
    <xf numFmtId="0" fontId="26" fillId="16" borderId="20" xfId="2" applyFont="1" applyFill="1" applyBorder="1" applyAlignment="1">
      <alignment horizontal="center" vertical="center" wrapText="1"/>
    </xf>
    <xf numFmtId="0" fontId="26" fillId="17" borderId="20" xfId="2" applyFont="1" applyFill="1" applyBorder="1" applyAlignment="1">
      <alignment horizontal="center" vertical="center" wrapText="1"/>
    </xf>
    <xf numFmtId="0" fontId="26" fillId="18" borderId="20" xfId="2" applyFont="1" applyFill="1" applyBorder="1" applyAlignment="1">
      <alignment horizontal="center" vertical="center" wrapText="1"/>
    </xf>
    <xf numFmtId="0" fontId="28" fillId="19" borderId="0" xfId="2" applyFont="1" applyFill="1" applyAlignment="1">
      <alignment wrapText="1"/>
    </xf>
    <xf numFmtId="0" fontId="5" fillId="20" borderId="0" xfId="2" applyFill="1" applyAlignment="1">
      <alignment wrapText="1"/>
    </xf>
    <xf numFmtId="0" fontId="29" fillId="20" borderId="21" xfId="2" applyFont="1" applyFill="1" applyBorder="1" applyAlignment="1">
      <alignment horizontal="center" wrapText="1"/>
    </xf>
    <xf numFmtId="0" fontId="29" fillId="20" borderId="0" xfId="2" applyFont="1" applyFill="1" applyAlignment="1">
      <alignment horizontal="center" wrapText="1"/>
    </xf>
    <xf numFmtId="0" fontId="29" fillId="20" borderId="0" xfId="2" applyFont="1" applyFill="1" applyAlignment="1">
      <alignment wrapText="1"/>
    </xf>
    <xf numFmtId="0" fontId="29" fillId="20" borderId="0" xfId="2" applyFont="1" applyFill="1" applyAlignment="1">
      <alignment horizontal="center" wrapText="1"/>
    </xf>
    <xf numFmtId="0" fontId="29" fillId="20" borderId="21" xfId="2" applyFont="1" applyFill="1" applyBorder="1" applyAlignment="1">
      <alignment horizontal="center" wrapText="1"/>
    </xf>
    <xf numFmtId="0" fontId="26" fillId="20" borderId="21" xfId="2" applyFont="1" applyFill="1" applyBorder="1" applyAlignment="1">
      <alignment horizontal="center" wrapText="1"/>
    </xf>
    <xf numFmtId="0" fontId="30" fillId="19" borderId="0" xfId="2" applyFont="1" applyFill="1" applyAlignment="1">
      <alignment wrapText="1"/>
    </xf>
    <xf numFmtId="0" fontId="29" fillId="19" borderId="0" xfId="2" applyFont="1" applyFill="1" applyAlignment="1">
      <alignment horizontal="center" wrapText="1"/>
    </xf>
    <xf numFmtId="0" fontId="31" fillId="20" borderId="21" xfId="2" applyFont="1" applyFill="1" applyBorder="1" applyAlignment="1">
      <alignment horizontal="center" wrapText="1"/>
    </xf>
    <xf numFmtId="0" fontId="31" fillId="20" borderId="0" xfId="2" applyFont="1" applyFill="1" applyAlignment="1">
      <alignment horizontal="center" wrapText="1"/>
    </xf>
    <xf numFmtId="0" fontId="30" fillId="20" borderId="21" xfId="2" applyFont="1" applyFill="1" applyBorder="1" applyAlignment="1">
      <alignment horizontal="center" wrapText="1"/>
    </xf>
    <xf numFmtId="0" fontId="30" fillId="20" borderId="0" xfId="2" applyFont="1" applyFill="1" applyAlignment="1">
      <alignment horizontal="center" wrapText="1"/>
    </xf>
    <xf numFmtId="0" fontId="30" fillId="20" borderId="0" xfId="2" applyFont="1" applyFill="1" applyAlignment="1">
      <alignment wrapText="1"/>
    </xf>
    <xf numFmtId="0" fontId="24" fillId="13" borderId="22" xfId="2" applyFont="1" applyFill="1" applyBorder="1" applyAlignment="1">
      <alignment horizontal="center" wrapText="1"/>
    </xf>
    <xf numFmtId="0" fontId="32" fillId="13" borderId="23" xfId="2" applyFont="1" applyFill="1" applyBorder="1" applyAlignment="1">
      <alignment horizontal="center" wrapText="1"/>
    </xf>
    <xf numFmtId="0" fontId="24" fillId="13" borderId="24" xfId="2" applyFont="1" applyFill="1" applyBorder="1" applyAlignment="1">
      <alignment horizontal="center" vertical="center" wrapText="1"/>
    </xf>
    <xf numFmtId="0" fontId="5" fillId="13" borderId="25" xfId="2" applyFill="1" applyBorder="1" applyAlignment="1">
      <alignment wrapText="1"/>
    </xf>
    <xf numFmtId="0" fontId="24" fillId="13" borderId="26" xfId="2" applyFont="1" applyFill="1" applyBorder="1" applyAlignment="1">
      <alignment horizontal="center" vertical="center" wrapText="1"/>
    </xf>
    <xf numFmtId="0" fontId="24" fillId="13" borderId="27" xfId="2" applyFont="1" applyFill="1" applyBorder="1" applyAlignment="1">
      <alignment horizontal="center" vertical="center" wrapText="1"/>
    </xf>
    <xf numFmtId="0" fontId="26" fillId="13" borderId="25" xfId="2" applyFont="1" applyFill="1" applyBorder="1" applyAlignment="1">
      <alignment horizontal="center" vertical="center" wrapText="1"/>
    </xf>
    <xf numFmtId="0" fontId="33" fillId="13" borderId="26" xfId="2" applyFont="1" applyFill="1" applyBorder="1" applyAlignment="1">
      <alignment horizontal="center" vertical="center" wrapText="1"/>
    </xf>
    <xf numFmtId="0" fontId="26" fillId="13" borderId="27" xfId="2" applyFont="1" applyFill="1" applyBorder="1" applyAlignment="1">
      <alignment horizontal="center" vertical="center" wrapText="1"/>
    </xf>
    <xf numFmtId="0" fontId="26" fillId="13" borderId="27" xfId="2" applyFont="1" applyFill="1" applyBorder="1" applyAlignment="1">
      <alignment horizontal="center" vertical="center" wrapText="1"/>
    </xf>
    <xf numFmtId="0" fontId="26" fillId="13" borderId="26" xfId="2" applyFont="1" applyFill="1" applyBorder="1" applyAlignment="1">
      <alignment horizontal="center" vertical="center" wrapText="1"/>
    </xf>
    <xf numFmtId="0" fontId="26" fillId="13" borderId="27" xfId="2" applyFont="1" applyFill="1" applyBorder="1" applyAlignment="1">
      <alignment horizontal="center" wrapText="1"/>
    </xf>
    <xf numFmtId="0" fontId="27" fillId="13" borderId="25" xfId="2" applyFont="1" applyFill="1" applyBorder="1" applyAlignment="1">
      <alignment horizontal="center" wrapText="1"/>
    </xf>
    <xf numFmtId="0" fontId="27" fillId="13" borderId="27" xfId="2" applyFont="1" applyFill="1" applyBorder="1" applyAlignment="1">
      <alignment wrapText="1"/>
    </xf>
    <xf numFmtId="0" fontId="26" fillId="13" borderId="25" xfId="2" applyFont="1" applyFill="1" applyBorder="1" applyAlignment="1">
      <alignment horizontal="center" vertical="center" wrapText="1"/>
    </xf>
    <xf numFmtId="0" fontId="26" fillId="13" borderId="28" xfId="2" applyFont="1" applyFill="1" applyBorder="1" applyAlignment="1">
      <alignment horizontal="center" wrapText="1"/>
    </xf>
    <xf numFmtId="0" fontId="34" fillId="13" borderId="29" xfId="2" applyFont="1" applyFill="1" applyBorder="1" applyAlignment="1">
      <alignment horizontal="center" vertical="center" wrapText="1"/>
    </xf>
    <xf numFmtId="0" fontId="26" fillId="13" borderId="30" xfId="2" applyFont="1" applyFill="1" applyBorder="1" applyAlignment="1">
      <alignment horizontal="center" vertical="center" wrapText="1"/>
    </xf>
    <xf numFmtId="0" fontId="26" fillId="20" borderId="20" xfId="2" applyFont="1" applyFill="1" applyBorder="1" applyAlignment="1">
      <alignment horizontal="center" vertical="center" wrapText="1"/>
    </xf>
    <xf numFmtId="0" fontId="26" fillId="20" borderId="20" xfId="2" applyFont="1" applyFill="1" applyBorder="1" applyAlignment="1">
      <alignment horizontal="center" vertical="center" wrapText="1"/>
    </xf>
    <xf numFmtId="0" fontId="26" fillId="17" borderId="20" xfId="2" applyFont="1" applyFill="1" applyBorder="1" applyAlignment="1">
      <alignment horizontal="center" vertical="center" wrapText="1"/>
    </xf>
    <xf numFmtId="0" fontId="26" fillId="18" borderId="20" xfId="2" applyFont="1" applyFill="1" applyBorder="1" applyAlignment="1">
      <alignment horizontal="center" vertical="center" wrapText="1"/>
    </xf>
    <xf numFmtId="3" fontId="5" fillId="0" borderId="0" xfId="2" applyNumberFormat="1"/>
    <xf numFmtId="0" fontId="13" fillId="10" borderId="0" xfId="0" applyFont="1" applyFill="1"/>
    <xf numFmtId="0" fontId="35" fillId="10" borderId="0" xfId="0" applyFont="1" applyFill="1"/>
    <xf numFmtId="0" fontId="9" fillId="0" borderId="0" xfId="0" applyFont="1"/>
    <xf numFmtId="0" fontId="13" fillId="11" borderId="0" xfId="0" applyFont="1" applyFill="1"/>
    <xf numFmtId="0" fontId="35" fillId="11" borderId="0" xfId="0" applyFont="1" applyFill="1"/>
    <xf numFmtId="0" fontId="13" fillId="9" borderId="0" xfId="0" applyFont="1" applyFill="1"/>
    <xf numFmtId="0" fontId="35" fillId="9" borderId="0" xfId="0" applyFont="1" applyFill="1"/>
    <xf numFmtId="0" fontId="36" fillId="21" borderId="0" xfId="0" applyFont="1" applyFill="1"/>
    <xf numFmtId="0" fontId="37" fillId="21" borderId="0" xfId="0" applyFont="1" applyFill="1"/>
    <xf numFmtId="0" fontId="22" fillId="22" borderId="0" xfId="0" applyFont="1" applyFill="1"/>
    <xf numFmtId="0" fontId="23" fillId="22" borderId="0" xfId="0" applyFont="1" applyFill="1"/>
    <xf numFmtId="164" fontId="38" fillId="9" borderId="0" xfId="0" applyNumberFormat="1" applyFont="1" applyFill="1"/>
    <xf numFmtId="0" fontId="8" fillId="0" borderId="0" xfId="0" applyFont="1"/>
    <xf numFmtId="0" fontId="8" fillId="0" borderId="0" xfId="0" applyFont="1" applyAlignment="1">
      <alignment horizontal="right"/>
    </xf>
    <xf numFmtId="0" fontId="16" fillId="4" borderId="4" xfId="0" applyFont="1" applyFill="1" applyBorder="1" applyProtection="1">
      <protection locked="0"/>
    </xf>
    <xf numFmtId="0" fontId="9" fillId="0" borderId="7" xfId="0" applyFont="1" applyFill="1" applyBorder="1" applyAlignment="1" applyProtection="1">
      <alignment horizontal="center" vertical="center"/>
      <protection locked="0"/>
    </xf>
    <xf numFmtId="0" fontId="9" fillId="23" borderId="0" xfId="0" applyFont="1" applyFill="1"/>
    <xf numFmtId="0" fontId="9" fillId="24" borderId="3" xfId="0" applyFont="1" applyFill="1" applyBorder="1" applyProtection="1">
      <protection locked="0"/>
    </xf>
    <xf numFmtId="0" fontId="9" fillId="0" borderId="18" xfId="0" applyFont="1" applyBorder="1" applyAlignment="1" applyProtection="1">
      <alignment vertical="center"/>
      <protection locked="0"/>
    </xf>
    <xf numFmtId="0" fontId="9" fillId="0" borderId="31" xfId="0" applyFont="1" applyBorder="1" applyProtection="1">
      <protection locked="0"/>
    </xf>
    <xf numFmtId="0" fontId="9" fillId="0" borderId="32" xfId="0" applyFont="1" applyBorder="1" applyProtection="1">
      <protection locked="0"/>
    </xf>
    <xf numFmtId="0" fontId="12" fillId="0" borderId="33" xfId="0" applyFont="1" applyBorder="1" applyProtection="1">
      <protection locked="0"/>
    </xf>
    <xf numFmtId="0" fontId="40" fillId="0" borderId="11" xfId="0" applyFont="1" applyBorder="1" applyAlignment="1">
      <alignment horizontal="centerContinuous" vertical="center" wrapText="1"/>
    </xf>
    <xf numFmtId="0" fontId="0" fillId="0" borderId="12" xfId="0" applyBorder="1" applyAlignment="1">
      <alignment horizontal="centerContinuous" vertical="center" wrapText="1"/>
    </xf>
    <xf numFmtId="0" fontId="0" fillId="0" borderId="13" xfId="0" applyBorder="1" applyAlignment="1">
      <alignment horizontal="centerContinuous" vertical="center" wrapText="1"/>
    </xf>
    <xf numFmtId="0" fontId="41" fillId="0" borderId="0" xfId="3" applyFont="1" applyAlignment="1">
      <alignment horizontal="left" wrapText="1"/>
    </xf>
    <xf numFmtId="0" fontId="23" fillId="0" borderId="0" xfId="3"/>
    <xf numFmtId="0" fontId="42" fillId="0" borderId="0" xfId="3" applyFont="1" applyAlignment="1">
      <alignment horizontal="left" wrapText="1"/>
    </xf>
    <xf numFmtId="0" fontId="43" fillId="0" borderId="0" xfId="3" applyFont="1" applyAlignment="1">
      <alignment horizontal="left" wrapText="1"/>
    </xf>
    <xf numFmtId="0" fontId="44" fillId="0" borderId="0" xfId="3" applyFont="1" applyAlignment="1">
      <alignment horizontal="left" wrapText="1"/>
    </xf>
    <xf numFmtId="0" fontId="45" fillId="0" borderId="0" xfId="3" applyFont="1"/>
    <xf numFmtId="0" fontId="46" fillId="0" borderId="0" xfId="3" applyFont="1" applyAlignment="1">
      <alignment horizontal="left" wrapText="1"/>
    </xf>
    <xf numFmtId="0" fontId="42" fillId="0" borderId="0" xfId="3" applyFont="1" applyAlignment="1">
      <alignment vertical="center" wrapText="1"/>
    </xf>
    <xf numFmtId="0" fontId="47" fillId="0" borderId="0" xfId="3" applyFont="1" applyAlignment="1">
      <alignment horizontal="left"/>
    </xf>
    <xf numFmtId="0" fontId="42" fillId="0" borderId="0" xfId="3" applyFont="1" applyAlignment="1">
      <alignment horizontal="left"/>
    </xf>
    <xf numFmtId="0" fontId="23" fillId="0" borderId="0" xfId="3" applyAlignment="1">
      <alignment vertical="center" wrapText="1"/>
    </xf>
    <xf numFmtId="0" fontId="9" fillId="0" borderId="4" xfId="0" applyFont="1" applyBorder="1" applyProtection="1">
      <protection locked="0"/>
    </xf>
    <xf numFmtId="0" fontId="13" fillId="9" borderId="34" xfId="0" applyFont="1" applyFill="1" applyBorder="1" applyAlignment="1" applyProtection="1">
      <alignment horizontal="center" vertical="center"/>
      <protection locked="0"/>
    </xf>
    <xf numFmtId="0" fontId="13" fillId="4" borderId="34" xfId="0" applyFont="1" applyFill="1" applyBorder="1" applyAlignment="1" applyProtection="1">
      <alignment horizontal="left" vertical="center"/>
      <protection locked="0"/>
    </xf>
    <xf numFmtId="0" fontId="13" fillId="9" borderId="34" xfId="0" applyFont="1" applyFill="1" applyBorder="1" applyAlignment="1" applyProtection="1">
      <alignment horizontal="left" vertical="center"/>
      <protection locked="0"/>
    </xf>
    <xf numFmtId="0" fontId="36" fillId="22" borderId="34" xfId="0" applyFont="1" applyFill="1" applyBorder="1" applyAlignment="1" applyProtection="1">
      <alignment horizontal="right" vertical="center"/>
      <protection locked="0"/>
    </xf>
    <xf numFmtId="0" fontId="37" fillId="0" borderId="6" xfId="0" applyFont="1" applyBorder="1" applyAlignment="1" applyProtection="1">
      <alignment horizontal="left" vertical="center"/>
      <protection locked="0"/>
    </xf>
    <xf numFmtId="0" fontId="37" fillId="0" borderId="3" xfId="0" applyFont="1" applyBorder="1" applyAlignment="1" applyProtection="1">
      <alignment horizontal="left" vertical="center"/>
      <protection locked="0"/>
    </xf>
    <xf numFmtId="49" fontId="37" fillId="0" borderId="34" xfId="0" applyNumberFormat="1" applyFont="1" applyFill="1" applyBorder="1" applyAlignment="1" applyProtection="1">
      <alignment horizontal="center" vertical="center"/>
      <protection locked="0"/>
    </xf>
    <xf numFmtId="49" fontId="37" fillId="0" borderId="6" xfId="0" applyNumberFormat="1" applyFont="1" applyFill="1" applyBorder="1" applyAlignment="1" applyProtection="1">
      <alignment horizontal="center" vertical="center"/>
      <protection locked="0"/>
    </xf>
    <xf numFmtId="49" fontId="37" fillId="0" borderId="3" xfId="0" applyNumberFormat="1" applyFont="1" applyFill="1" applyBorder="1" applyAlignment="1" applyProtection="1">
      <alignment horizontal="center" vertical="center"/>
      <protection locked="0"/>
    </xf>
    <xf numFmtId="7" fontId="37" fillId="0" borderId="34" xfId="0" applyNumberFormat="1" applyFont="1" applyFill="1" applyBorder="1" applyAlignment="1" applyProtection="1">
      <alignment horizontal="center" vertical="center"/>
      <protection locked="0"/>
    </xf>
    <xf numFmtId="49" fontId="48" fillId="0" borderId="34" xfId="0" applyNumberFormat="1" applyFont="1" applyFill="1" applyBorder="1" applyAlignment="1" applyProtection="1">
      <alignment horizontal="center" vertical="center"/>
      <protection locked="0"/>
    </xf>
    <xf numFmtId="49" fontId="49" fillId="11" borderId="34" xfId="0" applyNumberFormat="1" applyFont="1" applyFill="1" applyBorder="1" applyAlignment="1" applyProtection="1">
      <alignment horizontal="center" vertical="center"/>
      <protection locked="0"/>
    </xf>
    <xf numFmtId="0" fontId="52" fillId="0" borderId="1" xfId="0" applyFont="1" applyBorder="1" applyAlignment="1" applyProtection="1">
      <alignment vertical="center"/>
      <protection locked="0"/>
    </xf>
    <xf numFmtId="0" fontId="52" fillId="0" borderId="4" xfId="0" applyFont="1" applyBorder="1" applyAlignment="1" applyProtection="1">
      <alignment vertical="center"/>
      <protection locked="0"/>
    </xf>
    <xf numFmtId="0" fontId="53" fillId="0" borderId="9" xfId="0" applyFont="1" applyBorder="1" applyAlignment="1" applyProtection="1">
      <alignment horizontal="left" vertical="center"/>
      <protection locked="0"/>
    </xf>
    <xf numFmtId="0" fontId="52" fillId="0" borderId="10" xfId="0" applyFont="1" applyBorder="1" applyAlignment="1" applyProtection="1">
      <alignment vertical="center"/>
      <protection locked="0"/>
    </xf>
    <xf numFmtId="0" fontId="54" fillId="0" borderId="10" xfId="0" applyFont="1" applyBorder="1" applyAlignment="1" applyProtection="1">
      <alignment horizontal="center" vertical="center"/>
      <protection locked="0"/>
    </xf>
    <xf numFmtId="0" fontId="53" fillId="0" borderId="10" xfId="0" applyFont="1" applyBorder="1" applyAlignment="1" applyProtection="1">
      <alignment horizontal="right" vertical="center"/>
      <protection locked="0"/>
    </xf>
    <xf numFmtId="0" fontId="53" fillId="0" borderId="8" xfId="0" applyFont="1" applyBorder="1" applyAlignment="1" applyProtection="1">
      <alignment horizontal="right" vertical="center"/>
      <protection locked="0"/>
    </xf>
    <xf numFmtId="0" fontId="52" fillId="0" borderId="7" xfId="0" applyFont="1" applyBorder="1" applyAlignment="1" applyProtection="1">
      <alignment vertical="center"/>
      <protection locked="0"/>
    </xf>
    <xf numFmtId="0" fontId="53" fillId="0" borderId="7" xfId="0" applyFont="1" applyBorder="1" applyAlignment="1" applyProtection="1">
      <alignment horizontal="right" vertical="center"/>
      <protection locked="0"/>
    </xf>
    <xf numFmtId="0" fontId="52" fillId="0" borderId="7" xfId="0" applyFont="1" applyBorder="1" applyAlignment="1" applyProtection="1">
      <alignment horizontal="center" vertical="center"/>
      <protection locked="0"/>
    </xf>
    <xf numFmtId="0" fontId="52" fillId="0" borderId="15" xfId="0" applyFont="1" applyBorder="1" applyAlignment="1">
      <alignment horizontal="center" vertical="center"/>
    </xf>
    <xf numFmtId="0" fontId="52" fillId="0" borderId="7" xfId="0" applyFont="1" applyBorder="1" applyAlignment="1" applyProtection="1">
      <alignment horizontal="left" vertical="center"/>
      <protection locked="0"/>
    </xf>
    <xf numFmtId="0" fontId="52" fillId="0" borderId="7" xfId="0" applyFont="1" applyBorder="1" applyAlignment="1" applyProtection="1">
      <alignment horizontal="center" vertical="center" wrapText="1"/>
      <protection locked="0"/>
    </xf>
    <xf numFmtId="0" fontId="52" fillId="0" borderId="15" xfId="0" applyFont="1" applyBorder="1" applyAlignment="1">
      <alignment horizontal="center" vertical="center" wrapText="1"/>
    </xf>
    <xf numFmtId="0" fontId="52" fillId="0" borderId="8" xfId="0" applyFont="1" applyBorder="1" applyAlignment="1" applyProtection="1">
      <alignment vertical="center"/>
      <protection locked="0"/>
    </xf>
    <xf numFmtId="0" fontId="55" fillId="0" borderId="7" xfId="0" applyFont="1" applyBorder="1" applyAlignment="1" applyProtection="1">
      <alignment horizontal="right" vertical="center"/>
      <protection locked="0"/>
    </xf>
    <xf numFmtId="0" fontId="54" fillId="0" borderId="7" xfId="0" applyFont="1" applyBorder="1" applyAlignment="1" applyProtection="1">
      <alignment horizontal="center" vertical="center"/>
      <protection locked="0"/>
    </xf>
    <xf numFmtId="0" fontId="52" fillId="0" borderId="15" xfId="0" applyFont="1" applyBorder="1" applyAlignment="1" applyProtection="1">
      <alignment horizontal="center" vertical="center"/>
      <protection locked="0"/>
    </xf>
    <xf numFmtId="9" fontId="52" fillId="0" borderId="15" xfId="1" applyFont="1" applyBorder="1" applyAlignment="1" applyProtection="1">
      <alignment horizontal="center" vertical="center"/>
      <protection locked="0"/>
    </xf>
    <xf numFmtId="0" fontId="52" fillId="0" borderId="7" xfId="0" applyFont="1" applyFill="1" applyBorder="1" applyAlignment="1" applyProtection="1">
      <alignment horizontal="center" vertical="center"/>
      <protection locked="0"/>
    </xf>
    <xf numFmtId="0" fontId="52" fillId="0" borderId="16" xfId="0" applyFont="1" applyBorder="1" applyAlignment="1" applyProtection="1">
      <alignment vertical="center"/>
      <protection locked="0"/>
    </xf>
    <xf numFmtId="0" fontId="52" fillId="0" borderId="17" xfId="0" applyFont="1" applyBorder="1" applyAlignment="1" applyProtection="1">
      <alignment vertical="center"/>
      <protection locked="0"/>
    </xf>
    <xf numFmtId="0" fontId="53" fillId="0" borderId="17" xfId="0" applyFont="1" applyBorder="1" applyAlignment="1" applyProtection="1">
      <alignment horizontal="right" vertical="center"/>
      <protection locked="0"/>
    </xf>
    <xf numFmtId="0" fontId="52" fillId="0" borderId="17" xfId="0" applyFont="1" applyBorder="1" applyAlignment="1" applyProtection="1">
      <alignment horizontal="center" vertical="center"/>
      <protection locked="0"/>
    </xf>
    <xf numFmtId="0" fontId="52" fillId="0" borderId="18" xfId="0" applyFont="1" applyBorder="1" applyAlignment="1" applyProtection="1">
      <alignment horizontal="center" vertical="center"/>
      <protection locked="0"/>
    </xf>
    <xf numFmtId="0" fontId="52" fillId="0" borderId="9" xfId="0" applyFont="1" applyBorder="1" applyAlignment="1" applyProtection="1">
      <alignment vertical="center"/>
      <protection locked="0"/>
    </xf>
    <xf numFmtId="49" fontId="52" fillId="0" borderId="10" xfId="0" applyNumberFormat="1" applyFont="1" applyBorder="1" applyAlignment="1" applyProtection="1">
      <alignment vertical="center"/>
      <protection locked="0"/>
    </xf>
    <xf numFmtId="0" fontId="52" fillId="0" borderId="14" xfId="0" applyFont="1" applyBorder="1" applyAlignment="1" applyProtection="1">
      <alignment vertical="center"/>
      <protection locked="0"/>
    </xf>
    <xf numFmtId="49" fontId="52" fillId="0" borderId="7" xfId="0" applyNumberFormat="1" applyFont="1" applyBorder="1" applyAlignment="1" applyProtection="1">
      <alignment vertical="center"/>
      <protection locked="0"/>
    </xf>
    <xf numFmtId="0" fontId="52" fillId="0" borderId="15" xfId="0" applyFont="1" applyBorder="1" applyAlignment="1" applyProtection="1">
      <alignment vertical="center"/>
      <protection locked="0"/>
    </xf>
    <xf numFmtId="0" fontId="52" fillId="0" borderId="18" xfId="0" applyFont="1" applyBorder="1" applyAlignment="1" applyProtection="1">
      <alignment vertical="center"/>
      <protection locked="0"/>
    </xf>
    <xf numFmtId="0" fontId="51" fillId="0" borderId="11" xfId="0" applyFont="1" applyBorder="1" applyAlignment="1">
      <alignment horizontal="centerContinuous" vertical="center" wrapText="1"/>
    </xf>
    <xf numFmtId="0" fontId="52" fillId="0" borderId="12" xfId="0" applyFont="1" applyBorder="1" applyAlignment="1">
      <alignment horizontal="centerContinuous" vertical="center" wrapText="1"/>
    </xf>
    <xf numFmtId="0" fontId="52" fillId="0" borderId="13" xfId="0" applyFont="1" applyBorder="1" applyAlignment="1">
      <alignment horizontal="centerContinuous" vertical="center" wrapText="1"/>
    </xf>
    <xf numFmtId="0" fontId="52" fillId="0" borderId="4" xfId="0" applyFont="1" applyBorder="1" applyProtection="1">
      <protection locked="0"/>
    </xf>
    <xf numFmtId="0" fontId="52" fillId="0" borderId="31" xfId="0" applyFont="1" applyBorder="1" applyProtection="1">
      <protection locked="0"/>
    </xf>
    <xf numFmtId="0" fontId="52" fillId="0" borderId="32" xfId="0" applyFont="1" applyBorder="1" applyProtection="1">
      <protection locked="0"/>
    </xf>
    <xf numFmtId="0" fontId="51" fillId="0" borderId="33" xfId="0" applyFont="1" applyBorder="1" applyProtection="1">
      <protection locked="0"/>
    </xf>
    <xf numFmtId="0" fontId="52" fillId="0" borderId="3" xfId="0" applyFont="1" applyBorder="1" applyProtection="1">
      <protection locked="0"/>
    </xf>
    <xf numFmtId="0" fontId="52" fillId="0" borderId="2" xfId="0" applyFont="1" applyBorder="1" applyProtection="1">
      <protection locked="0"/>
    </xf>
    <xf numFmtId="0" fontId="52" fillId="0" borderId="6" xfId="0" applyFont="1" applyBorder="1" applyProtection="1">
      <protection locked="0"/>
    </xf>
    <xf numFmtId="0" fontId="59" fillId="0" borderId="3" xfId="0" applyFont="1" applyBorder="1" applyProtection="1">
      <protection locked="0"/>
    </xf>
    <xf numFmtId="0" fontId="55" fillId="0" borderId="3" xfId="0" applyFont="1" applyBorder="1" applyProtection="1">
      <protection locked="0"/>
    </xf>
    <xf numFmtId="0" fontId="52" fillId="0" borderId="5" xfId="0" applyFont="1" applyBorder="1" applyProtection="1">
      <protection locked="0"/>
    </xf>
    <xf numFmtId="0" fontId="51" fillId="0" borderId="3" xfId="0" applyFont="1" applyBorder="1" applyProtection="1">
      <protection locked="0"/>
    </xf>
    <xf numFmtId="0" fontId="52" fillId="24" borderId="3" xfId="0" applyFont="1" applyFill="1" applyBorder="1" applyProtection="1">
      <protection locked="0"/>
    </xf>
    <xf numFmtId="0" fontId="60" fillId="4" borderId="4" xfId="0" applyFont="1" applyFill="1" applyBorder="1" applyProtection="1">
      <protection locked="0"/>
    </xf>
    <xf numFmtId="0" fontId="61" fillId="0" borderId="3" xfId="0" applyFont="1" applyBorder="1" applyProtection="1">
      <protection locked="0"/>
    </xf>
    <xf numFmtId="0" fontId="15" fillId="4" borderId="3" xfId="0" applyFont="1" applyFill="1" applyBorder="1" applyAlignment="1" applyProtection="1">
      <alignment vertical="center"/>
    </xf>
    <xf numFmtId="0" fontId="35" fillId="0" borderId="5" xfId="0" applyFont="1" applyBorder="1" applyProtection="1">
      <protection locked="0"/>
    </xf>
    <xf numFmtId="0" fontId="35" fillId="0" borderId="3" xfId="0" applyFont="1" applyBorder="1" applyProtection="1">
      <protection locked="0"/>
    </xf>
    <xf numFmtId="0" fontId="12" fillId="0" borderId="10" xfId="0" applyFont="1" applyFill="1" applyBorder="1" applyAlignment="1" applyProtection="1">
      <alignment horizontal="left" vertical="center"/>
      <protection locked="0"/>
    </xf>
    <xf numFmtId="0" fontId="37" fillId="0" borderId="15" xfId="0" applyFont="1" applyFill="1" applyBorder="1" applyAlignment="1" applyProtection="1">
      <alignment horizontal="center" vertical="center"/>
      <protection locked="0"/>
    </xf>
    <xf numFmtId="0" fontId="37" fillId="0" borderId="10" xfId="0" applyFont="1" applyFill="1" applyBorder="1" applyAlignment="1" applyProtection="1">
      <alignment horizontal="center" vertical="center"/>
      <protection locked="0"/>
    </xf>
    <xf numFmtId="0" fontId="37" fillId="0" borderId="10" xfId="0" applyFont="1" applyFill="1" applyBorder="1" applyAlignment="1" applyProtection="1">
      <alignment horizontal="center" vertical="center"/>
      <protection locked="0"/>
    </xf>
    <xf numFmtId="0" fontId="5" fillId="0" borderId="14" xfId="0" applyFont="1" applyFill="1" applyBorder="1" applyAlignment="1">
      <alignment horizontal="center" vertical="center"/>
    </xf>
    <xf numFmtId="0" fontId="37" fillId="0" borderId="7" xfId="0" applyFont="1" applyFill="1" applyBorder="1" applyAlignment="1" applyProtection="1">
      <alignment vertical="center"/>
      <protection locked="0"/>
    </xf>
    <xf numFmtId="0" fontId="37" fillId="0" borderId="7" xfId="0" applyFont="1" applyFill="1" applyBorder="1" applyAlignment="1" applyProtection="1">
      <alignment horizontal="center" vertical="center"/>
      <protection locked="0"/>
    </xf>
    <xf numFmtId="0" fontId="9" fillId="0" borderId="35" xfId="0" applyFont="1" applyBorder="1" applyProtection="1">
      <protection locked="0"/>
    </xf>
    <xf numFmtId="0" fontId="3" fillId="0" borderId="7" xfId="0" applyFont="1" applyBorder="1"/>
    <xf numFmtId="0" fontId="9" fillId="0"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12" fillId="0" borderId="7" xfId="0" applyFont="1" applyBorder="1" applyAlignment="1" applyProtection="1">
      <alignment horizontal="left" vertical="center" wrapText="1"/>
      <protection locked="0"/>
    </xf>
    <xf numFmtId="0" fontId="9" fillId="0" borderId="7" xfId="0" applyFont="1" applyBorder="1" applyAlignment="1" applyProtection="1">
      <alignment horizontal="left" vertical="center" wrapText="1"/>
      <protection locked="0"/>
    </xf>
    <xf numFmtId="0" fontId="9" fillId="0" borderId="7" xfId="0" applyFont="1" applyFill="1" applyBorder="1" applyAlignment="1" applyProtection="1">
      <alignment horizontal="left" vertical="center" wrapText="1"/>
      <protection locked="0"/>
    </xf>
    <xf numFmtId="0" fontId="36" fillId="0" borderId="7" xfId="0" applyFont="1" applyFill="1" applyBorder="1" applyAlignment="1" applyProtection="1">
      <alignment horizontal="left" vertical="center" wrapText="1"/>
      <protection locked="0"/>
    </xf>
    <xf numFmtId="0" fontId="37" fillId="0" borderId="7" xfId="0" applyFont="1" applyFill="1" applyBorder="1" applyAlignment="1" applyProtection="1">
      <alignment horizontal="center" vertical="center" wrapText="1"/>
      <protection locked="0"/>
    </xf>
    <xf numFmtId="0" fontId="5" fillId="0" borderId="15" xfId="0" applyFont="1" applyFill="1" applyBorder="1" applyAlignment="1">
      <alignment horizontal="center" vertical="center" wrapText="1"/>
    </xf>
    <xf numFmtId="0" fontId="9" fillId="0" borderId="7" xfId="0" applyFont="1" applyFill="1" applyBorder="1" applyAlignment="1" applyProtection="1">
      <alignment horizontal="center" vertical="center" wrapText="1"/>
      <protection locked="0"/>
    </xf>
    <xf numFmtId="0" fontId="9"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3" fillId="0" borderId="36" xfId="0" applyFont="1" applyBorder="1"/>
    <xf numFmtId="0" fontId="12" fillId="0" borderId="7" xfId="0" applyFont="1" applyFill="1" applyBorder="1" applyAlignment="1" applyProtection="1">
      <alignment horizontal="center" vertical="center" wrapText="1"/>
    </xf>
    <xf numFmtId="0" fontId="52" fillId="4" borderId="3" xfId="0" applyFont="1" applyFill="1" applyBorder="1" applyAlignment="1" applyProtection="1">
      <alignment vertical="center"/>
    </xf>
    <xf numFmtId="0" fontId="52" fillId="0" borderId="1" xfId="0" applyFont="1" applyFill="1" applyBorder="1" applyAlignment="1" applyProtection="1">
      <alignment horizontal="left" vertical="center" wrapText="1"/>
      <protection locked="0"/>
    </xf>
    <xf numFmtId="0" fontId="52" fillId="0" borderId="1" xfId="0" applyFont="1" applyBorder="1" applyAlignment="1" applyProtection="1">
      <alignment horizontal="left" vertical="center" wrapText="1"/>
      <protection locked="0"/>
    </xf>
    <xf numFmtId="0" fontId="51" fillId="0" borderId="1" xfId="0" applyFont="1" applyBorder="1" applyAlignment="1" applyProtection="1">
      <alignment horizontal="left" vertical="center" wrapText="1"/>
      <protection locked="0"/>
    </xf>
    <xf numFmtId="0" fontId="51" fillId="0" borderId="10" xfId="0" applyFont="1" applyFill="1" applyBorder="1" applyAlignment="1" applyProtection="1">
      <alignment horizontal="left" vertical="center"/>
      <protection locked="0"/>
    </xf>
    <xf numFmtId="0" fontId="57" fillId="0" borderId="10" xfId="0" applyFont="1" applyFill="1" applyBorder="1" applyAlignment="1" applyProtection="1">
      <alignment horizontal="center" vertical="center"/>
      <protection locked="0"/>
    </xf>
    <xf numFmtId="0" fontId="57" fillId="0" borderId="10" xfId="0" applyFont="1" applyFill="1" applyBorder="1" applyAlignment="1" applyProtection="1">
      <alignment horizontal="center" vertical="center"/>
      <protection locked="0"/>
    </xf>
    <xf numFmtId="0" fontId="57" fillId="0" borderId="14" xfId="0" applyFont="1" applyFill="1" applyBorder="1" applyAlignment="1">
      <alignment horizontal="center" vertical="center"/>
    </xf>
    <xf numFmtId="0" fontId="57" fillId="0" borderId="7" xfId="0" applyFont="1" applyFill="1" applyBorder="1" applyAlignment="1" applyProtection="1">
      <alignment vertical="center"/>
      <protection locked="0"/>
    </xf>
    <xf numFmtId="0" fontId="51" fillId="0" borderId="7" xfId="0" applyFont="1" applyBorder="1" applyAlignment="1" applyProtection="1">
      <alignment horizontal="left" vertical="center" wrapText="1"/>
      <protection locked="0"/>
    </xf>
    <xf numFmtId="0" fontId="57" fillId="0" borderId="7" xfId="0" applyFont="1" applyFill="1" applyBorder="1" applyAlignment="1" applyProtection="1">
      <alignment horizontal="center" vertical="center"/>
      <protection locked="0"/>
    </xf>
    <xf numFmtId="0" fontId="57" fillId="0" borderId="7" xfId="0" applyFont="1" applyFill="1" applyBorder="1" applyAlignment="1" applyProtection="1">
      <alignment horizontal="center" vertical="center" wrapText="1"/>
      <protection locked="0"/>
    </xf>
    <xf numFmtId="0" fontId="57" fillId="0" borderId="15" xfId="0" applyFont="1" applyFill="1" applyBorder="1" applyAlignment="1">
      <alignment horizontal="center" vertical="center" wrapText="1"/>
    </xf>
    <xf numFmtId="0" fontId="52" fillId="0" borderId="7" xfId="0" applyFont="1" applyBorder="1" applyAlignment="1" applyProtection="1">
      <alignment horizontal="left" vertical="center" wrapText="1"/>
      <protection locked="0"/>
    </xf>
    <xf numFmtId="0" fontId="52" fillId="0" borderId="7" xfId="0" applyFont="1" applyFill="1" applyBorder="1" applyAlignment="1" applyProtection="1">
      <alignment horizontal="center" vertical="center" wrapText="1"/>
      <protection locked="0"/>
    </xf>
    <xf numFmtId="0" fontId="52" fillId="0" borderId="7" xfId="0" applyFont="1" applyFill="1" applyBorder="1" applyAlignment="1" applyProtection="1">
      <alignment horizontal="left" vertical="center" wrapText="1"/>
      <protection locked="0"/>
    </xf>
    <xf numFmtId="0" fontId="52" fillId="0" borderId="7" xfId="0" applyFont="1" applyBorder="1" applyAlignment="1" applyProtection="1">
      <alignment horizontal="center" vertical="center" wrapText="1"/>
      <protection locked="0"/>
    </xf>
    <xf numFmtId="0" fontId="52" fillId="0" borderId="15" xfId="0" applyFont="1" applyBorder="1" applyAlignment="1">
      <alignment horizontal="center" vertical="center" wrapText="1"/>
    </xf>
    <xf numFmtId="0" fontId="58" fillId="0" borderId="7" xfId="0" applyFont="1" applyFill="1" applyBorder="1" applyAlignment="1" applyProtection="1">
      <alignment horizontal="left" vertical="center" wrapText="1"/>
      <protection locked="0"/>
    </xf>
    <xf numFmtId="0" fontId="51" fillId="0" borderId="7" xfId="0" applyFont="1" applyFill="1" applyBorder="1" applyAlignment="1" applyProtection="1">
      <alignment horizontal="center" vertical="center" wrapText="1"/>
    </xf>
    <xf numFmtId="0" fontId="57" fillId="0" borderId="15" xfId="0" applyFont="1" applyFill="1" applyBorder="1" applyAlignment="1" applyProtection="1">
      <alignment horizontal="center" vertical="center"/>
      <protection locked="0"/>
    </xf>
    <xf numFmtId="0" fontId="9" fillId="0" borderId="7" xfId="0" applyFont="1" applyBorder="1" applyAlignment="1" applyProtection="1">
      <alignment vertical="center"/>
    </xf>
    <xf numFmtId="0" fontId="37" fillId="0" borderId="7" xfId="0" applyFont="1" applyFill="1" applyBorder="1" applyAlignment="1" applyProtection="1">
      <alignment vertical="center"/>
    </xf>
    <xf numFmtId="0" fontId="9" fillId="0" borderId="17" xfId="0" applyFont="1" applyBorder="1" applyAlignment="1" applyProtection="1">
      <alignment vertical="center"/>
    </xf>
    <xf numFmtId="0" fontId="52" fillId="0" borderId="7" xfId="0" applyFont="1" applyBorder="1" applyAlignment="1" applyProtection="1">
      <alignment vertical="center"/>
    </xf>
    <xf numFmtId="0" fontId="57" fillId="0" borderId="7" xfId="0" applyFont="1" applyFill="1" applyBorder="1" applyAlignment="1" applyProtection="1">
      <alignment vertical="center"/>
    </xf>
    <xf numFmtId="0" fontId="52" fillId="0" borderId="17" xfId="0" applyFont="1" applyBorder="1" applyAlignment="1" applyProtection="1">
      <alignment vertical="center"/>
    </xf>
  </cellXfs>
  <cellStyles count="4">
    <cellStyle name="Normal" xfId="0" builtinId="0"/>
    <cellStyle name="Normal 2" xfId="2"/>
    <cellStyle name="Normal 3"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http://gsst.td.teradata.com/archie/"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gsst.td.teradata.com/archie/" TargetMode="Externa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9"/>
  </sheetPr>
  <dimension ref="A1:AI110"/>
  <sheetViews>
    <sheetView tabSelected="1" workbookViewId="0">
      <selection activeCell="H7" sqref="H7"/>
    </sheetView>
  </sheetViews>
  <sheetFormatPr defaultRowHeight="12" x14ac:dyDescent="0.2"/>
  <cols>
    <col min="1" max="1" width="2.7109375" style="22" customWidth="1"/>
    <col min="2" max="2" width="5.28515625" style="20" customWidth="1"/>
    <col min="3" max="3" width="0.85546875" style="20" customWidth="1"/>
    <col min="4" max="4" width="14.7109375" style="20" customWidth="1"/>
    <col min="5" max="5" width="0.85546875" style="20" customWidth="1"/>
    <col min="6" max="6" width="61.85546875" style="20" customWidth="1"/>
    <col min="7" max="7" width="11.28515625" style="20" customWidth="1"/>
    <col min="8" max="8" width="11.140625" style="20" customWidth="1"/>
    <col min="9" max="9" width="10.42578125" style="20" customWidth="1"/>
    <col min="10" max="17" width="9.140625" style="20"/>
    <col min="18" max="18" width="11.85546875" style="21" bestFit="1" customWidth="1"/>
    <col min="19" max="20" width="9.140625" style="21"/>
    <col min="21" max="16384" width="9.140625" style="20"/>
  </cols>
  <sheetData>
    <row r="1" spans="1:35" ht="15.75" thickBot="1" x14ac:dyDescent="0.3">
      <c r="A1" s="216"/>
      <c r="B1" s="18"/>
      <c r="C1" s="18"/>
      <c r="D1" s="228"/>
      <c r="E1" s="229"/>
      <c r="F1" s="230"/>
      <c r="G1" s="18"/>
      <c r="H1" s="18"/>
      <c r="I1" s="18" t="s">
        <v>0</v>
      </c>
      <c r="J1" s="18">
        <v>7</v>
      </c>
      <c r="Q1" s="155"/>
      <c r="R1" s="157" t="s">
        <v>828</v>
      </c>
      <c r="S1" s="156" t="s">
        <v>829</v>
      </c>
      <c r="T1" s="156" t="s">
        <v>830</v>
      </c>
      <c r="U1" s="240"/>
      <c r="V1" s="227"/>
      <c r="W1" s="227"/>
      <c r="X1" s="227"/>
      <c r="Y1" s="227"/>
      <c r="Z1" s="227"/>
      <c r="AA1" s="227"/>
      <c r="AB1" s="227"/>
      <c r="AC1" s="227"/>
      <c r="AD1" s="217"/>
      <c r="AE1" s="218"/>
      <c r="AF1" s="218"/>
      <c r="AG1" s="218"/>
      <c r="AH1" s="218"/>
      <c r="AI1" s="218"/>
    </row>
    <row r="2" spans="1:35" ht="21" thickTop="1" x14ac:dyDescent="0.25">
      <c r="A2" s="31"/>
      <c r="B2" s="32" t="s">
        <v>1</v>
      </c>
      <c r="C2" s="33"/>
      <c r="D2" s="219" t="s">
        <v>2</v>
      </c>
      <c r="E2" s="33"/>
      <c r="F2" s="34" t="s">
        <v>3</v>
      </c>
      <c r="G2" s="35" t="s">
        <v>4</v>
      </c>
      <c r="H2" s="221" t="s">
        <v>5</v>
      </c>
      <c r="I2" s="222" t="s">
        <v>6</v>
      </c>
      <c r="J2" s="223"/>
      <c r="K2" s="29"/>
      <c r="Q2" s="155"/>
      <c r="R2" s="158" t="s">
        <v>831</v>
      </c>
      <c r="S2" s="162" t="s">
        <v>66</v>
      </c>
      <c r="T2" s="162" t="s">
        <v>66</v>
      </c>
      <c r="U2" s="240"/>
      <c r="V2" s="227"/>
      <c r="W2" s="227"/>
      <c r="X2" s="227"/>
      <c r="Y2" s="227"/>
      <c r="Z2" s="227"/>
      <c r="AA2" s="227"/>
      <c r="AB2" s="227"/>
      <c r="AC2" s="227"/>
      <c r="AD2" s="217"/>
      <c r="AE2" s="218"/>
      <c r="AF2" s="218"/>
      <c r="AG2" s="218"/>
      <c r="AH2" s="218"/>
      <c r="AI2" s="218"/>
    </row>
    <row r="3" spans="1:35" ht="15" x14ac:dyDescent="0.25">
      <c r="A3" s="31"/>
      <c r="B3" s="36" t="s">
        <v>7</v>
      </c>
      <c r="C3" s="37"/>
      <c r="D3" s="224" t="s">
        <v>8</v>
      </c>
      <c r="E3" s="37"/>
      <c r="F3" s="231"/>
      <c r="G3" s="38" t="s">
        <v>9</v>
      </c>
      <c r="H3" s="225" t="s">
        <v>10</v>
      </c>
      <c r="I3" s="235" t="s">
        <v>11</v>
      </c>
      <c r="J3" s="236"/>
      <c r="K3" s="29"/>
      <c r="Q3" s="155"/>
      <c r="R3" s="159" t="s">
        <v>832</v>
      </c>
      <c r="S3" s="162" t="s">
        <v>66</v>
      </c>
      <c r="T3" s="162" t="s">
        <v>66</v>
      </c>
      <c r="U3" s="240"/>
      <c r="V3" s="227"/>
      <c r="W3" s="227"/>
      <c r="X3" s="227"/>
      <c r="Y3" s="227"/>
      <c r="Z3" s="227"/>
      <c r="AA3" s="227"/>
      <c r="AB3" s="227"/>
      <c r="AC3" s="227"/>
      <c r="AD3" s="217"/>
      <c r="AE3" s="218"/>
      <c r="AF3" s="218"/>
      <c r="AG3" s="218"/>
      <c r="AH3" s="218"/>
      <c r="AI3" s="218"/>
    </row>
    <row r="4" spans="1:35" ht="15" x14ac:dyDescent="0.25">
      <c r="A4" s="31"/>
      <c r="B4" s="36" t="s">
        <v>12</v>
      </c>
      <c r="C4" s="37"/>
      <c r="D4" s="41" t="s">
        <v>79</v>
      </c>
      <c r="E4" s="37"/>
      <c r="F4" s="231"/>
      <c r="G4" s="38" t="s">
        <v>13</v>
      </c>
      <c r="H4" s="225" t="s">
        <v>14</v>
      </c>
      <c r="I4" s="42"/>
      <c r="J4" s="43"/>
      <c r="K4" s="29"/>
      <c r="Q4" s="155"/>
      <c r="R4" s="159" t="s">
        <v>833</v>
      </c>
      <c r="S4" s="162" t="s">
        <v>66</v>
      </c>
      <c r="T4" s="162" t="s">
        <v>66</v>
      </c>
      <c r="U4" s="240"/>
      <c r="V4" s="227"/>
      <c r="W4" s="227"/>
      <c r="X4" s="227"/>
      <c r="Y4" s="227"/>
      <c r="Z4" s="227"/>
      <c r="AA4" s="227"/>
      <c r="AB4" s="227"/>
      <c r="AC4" s="227"/>
      <c r="AD4" s="217"/>
      <c r="AE4" s="218"/>
      <c r="AF4" s="218"/>
      <c r="AG4" s="218"/>
      <c r="AH4" s="218"/>
      <c r="AI4" s="218"/>
    </row>
    <row r="5" spans="1:35" ht="15" x14ac:dyDescent="0.25">
      <c r="A5" s="31"/>
      <c r="B5" s="44"/>
      <c r="C5" s="37"/>
      <c r="D5" s="45" t="s">
        <v>15</v>
      </c>
      <c r="E5" s="37"/>
      <c r="F5" s="232" t="s">
        <v>16</v>
      </c>
      <c r="G5" s="38" t="s">
        <v>17</v>
      </c>
      <c r="H5" s="225" t="s">
        <v>18</v>
      </c>
      <c r="I5" s="237"/>
      <c r="J5" s="43"/>
      <c r="K5" s="29"/>
      <c r="Q5" s="155"/>
      <c r="R5" s="159" t="s">
        <v>834</v>
      </c>
      <c r="S5" s="162" t="s">
        <v>66</v>
      </c>
      <c r="T5" s="162" t="s">
        <v>66</v>
      </c>
      <c r="U5" s="240"/>
      <c r="V5" s="227"/>
      <c r="W5" s="227"/>
      <c r="X5" s="227"/>
      <c r="Y5" s="227"/>
      <c r="Z5" s="227"/>
      <c r="AA5" s="227"/>
      <c r="AB5" s="227"/>
      <c r="AC5" s="227"/>
      <c r="AD5" s="217"/>
      <c r="AE5" s="218"/>
      <c r="AF5" s="218"/>
      <c r="AG5" s="218"/>
      <c r="AH5" s="218"/>
      <c r="AI5" s="218"/>
    </row>
    <row r="6" spans="1:35" ht="15" x14ac:dyDescent="0.25">
      <c r="A6" s="31"/>
      <c r="B6" s="44"/>
      <c r="C6" s="37"/>
      <c r="D6" s="45" t="s">
        <v>19</v>
      </c>
      <c r="E6" s="37"/>
      <c r="F6" s="233" t="s">
        <v>20</v>
      </c>
      <c r="G6" s="38"/>
      <c r="H6" s="39"/>
      <c r="I6" s="238"/>
      <c r="J6" s="239"/>
      <c r="K6" s="29"/>
      <c r="Q6" s="155"/>
      <c r="R6" s="159" t="s">
        <v>835</v>
      </c>
      <c r="S6" s="162" t="s">
        <v>66</v>
      </c>
      <c r="T6" s="162" t="s">
        <v>66</v>
      </c>
      <c r="U6" s="240"/>
      <c r="V6" s="227"/>
      <c r="W6" s="227"/>
      <c r="X6" s="227"/>
      <c r="Y6" s="227"/>
      <c r="Z6" s="227"/>
      <c r="AA6" s="227"/>
      <c r="AB6" s="227"/>
      <c r="AC6" s="227"/>
      <c r="AD6" s="217"/>
      <c r="AE6" s="218"/>
      <c r="AF6" s="218"/>
      <c r="AG6" s="218"/>
      <c r="AH6" s="218"/>
      <c r="AI6" s="218"/>
    </row>
    <row r="7" spans="1:35" ht="15" x14ac:dyDescent="0.25">
      <c r="A7" s="31"/>
      <c r="B7" s="44"/>
      <c r="C7" s="37"/>
      <c r="D7" s="45" t="s">
        <v>21</v>
      </c>
      <c r="E7" s="37"/>
      <c r="F7" s="234" t="s">
        <v>22</v>
      </c>
      <c r="G7" s="45" t="s">
        <v>23</v>
      </c>
      <c r="H7" s="46" t="s">
        <v>24</v>
      </c>
      <c r="I7" s="42"/>
      <c r="J7" s="43"/>
      <c r="K7" s="29"/>
      <c r="Q7" s="155"/>
      <c r="R7" s="158" t="s">
        <v>836</v>
      </c>
      <c r="S7" s="162" t="s">
        <v>66</v>
      </c>
      <c r="T7" s="162" t="s">
        <v>66</v>
      </c>
      <c r="U7" s="240"/>
      <c r="V7" s="227"/>
      <c r="W7" s="227"/>
      <c r="X7" s="227"/>
      <c r="Y7" s="227"/>
      <c r="Z7" s="227"/>
      <c r="AA7" s="227"/>
      <c r="AB7" s="227"/>
      <c r="AC7" s="227"/>
      <c r="AD7" s="217"/>
      <c r="AE7" s="218"/>
      <c r="AF7" s="218"/>
      <c r="AG7" s="218"/>
      <c r="AH7" s="218"/>
      <c r="AI7" s="218"/>
    </row>
    <row r="8" spans="1:35" ht="15" x14ac:dyDescent="0.25">
      <c r="A8" s="31"/>
      <c r="B8" s="44"/>
      <c r="C8" s="37"/>
      <c r="D8" s="45" t="s">
        <v>25</v>
      </c>
      <c r="E8" s="37"/>
      <c r="F8" s="232" t="s">
        <v>26</v>
      </c>
      <c r="G8" s="38" t="s">
        <v>27</v>
      </c>
      <c r="H8" s="241" t="s">
        <v>876</v>
      </c>
      <c r="I8" s="42"/>
      <c r="J8" s="43"/>
      <c r="K8" s="29"/>
      <c r="Q8" s="155"/>
      <c r="R8" s="159" t="s">
        <v>832</v>
      </c>
      <c r="S8" s="162" t="s">
        <v>66</v>
      </c>
      <c r="T8" s="162" t="s">
        <v>66</v>
      </c>
      <c r="U8" s="240"/>
      <c r="V8" s="227"/>
      <c r="W8" s="227"/>
      <c r="X8" s="227"/>
      <c r="Y8" s="227"/>
      <c r="Z8" s="227"/>
      <c r="AA8" s="227"/>
      <c r="AB8" s="227"/>
      <c r="AC8" s="227"/>
      <c r="AD8" s="217"/>
      <c r="AE8" s="218"/>
      <c r="AF8" s="218"/>
      <c r="AG8" s="218"/>
      <c r="AH8" s="218"/>
      <c r="AI8" s="218"/>
    </row>
    <row r="9" spans="1:35" ht="15" x14ac:dyDescent="0.25">
      <c r="A9" s="31"/>
      <c r="B9" s="44"/>
      <c r="C9" s="37"/>
      <c r="D9" s="45" t="s">
        <v>29</v>
      </c>
      <c r="E9" s="37"/>
      <c r="F9" s="232" t="s">
        <v>855</v>
      </c>
      <c r="G9" s="38" t="s">
        <v>30</v>
      </c>
      <c r="H9" s="225" t="s">
        <v>31</v>
      </c>
      <c r="I9" s="38" t="s">
        <v>32</v>
      </c>
      <c r="J9" s="220" t="s">
        <v>31</v>
      </c>
      <c r="K9" s="29"/>
      <c r="Q9" s="155"/>
      <c r="R9" s="159" t="s">
        <v>833</v>
      </c>
      <c r="S9" s="162" t="s">
        <v>66</v>
      </c>
      <c r="T9" s="162" t="s">
        <v>66</v>
      </c>
      <c r="U9" s="240"/>
      <c r="V9" s="227"/>
      <c r="W9" s="227"/>
      <c r="X9" s="227"/>
      <c r="Y9" s="227"/>
      <c r="Z9" s="227"/>
      <c r="AA9" s="227"/>
      <c r="AB9" s="227"/>
      <c r="AC9" s="227"/>
      <c r="AD9" s="29"/>
    </row>
    <row r="10" spans="1:35" ht="15" x14ac:dyDescent="0.25">
      <c r="A10" s="31"/>
      <c r="B10" s="44"/>
      <c r="C10" s="37"/>
      <c r="D10" s="45" t="s">
        <v>33</v>
      </c>
      <c r="E10" s="37"/>
      <c r="F10" s="232" t="s">
        <v>854</v>
      </c>
      <c r="G10" s="38" t="s">
        <v>34</v>
      </c>
      <c r="H10" s="225" t="s">
        <v>35</v>
      </c>
      <c r="I10" s="45" t="s">
        <v>36</v>
      </c>
      <c r="J10" s="220" t="s">
        <v>37</v>
      </c>
      <c r="K10" s="29"/>
      <c r="Q10" s="155"/>
      <c r="R10" s="158" t="s">
        <v>837</v>
      </c>
      <c r="S10" s="162" t="s">
        <v>847</v>
      </c>
      <c r="T10" s="162" t="s">
        <v>847</v>
      </c>
      <c r="U10" s="240"/>
      <c r="V10" s="227"/>
      <c r="W10" s="227"/>
      <c r="X10" s="227"/>
      <c r="Y10" s="227"/>
      <c r="Z10" s="227"/>
      <c r="AA10" s="227"/>
      <c r="AB10" s="227"/>
      <c r="AC10" s="227"/>
      <c r="AD10" s="29"/>
    </row>
    <row r="11" spans="1:35" ht="15" x14ac:dyDescent="0.25">
      <c r="A11" s="31"/>
      <c r="B11" s="44"/>
      <c r="C11" s="37"/>
      <c r="D11" s="45" t="s">
        <v>38</v>
      </c>
      <c r="E11" s="37"/>
      <c r="F11" s="232" t="s">
        <v>39</v>
      </c>
      <c r="G11" s="38" t="s">
        <v>40</v>
      </c>
      <c r="H11" s="39" t="s">
        <v>41</v>
      </c>
      <c r="I11" s="38" t="s">
        <v>42</v>
      </c>
      <c r="J11" s="47" t="s">
        <v>43</v>
      </c>
      <c r="K11" s="29"/>
      <c r="Q11" s="155"/>
      <c r="R11" s="158" t="s">
        <v>838</v>
      </c>
      <c r="S11" s="162" t="s">
        <v>66</v>
      </c>
      <c r="T11" s="162" t="s">
        <v>66</v>
      </c>
      <c r="U11" s="240"/>
      <c r="V11" s="227"/>
      <c r="W11" s="227"/>
      <c r="X11" s="227"/>
      <c r="Y11" s="227"/>
      <c r="Z11" s="227"/>
      <c r="AA11" s="227"/>
      <c r="AB11" s="227"/>
      <c r="AC11" s="227"/>
      <c r="AD11" s="29"/>
    </row>
    <row r="12" spans="1:35" ht="15" x14ac:dyDescent="0.25">
      <c r="A12" s="31"/>
      <c r="B12" s="44"/>
      <c r="C12" s="37"/>
      <c r="D12" s="45" t="s">
        <v>44</v>
      </c>
      <c r="E12" s="37"/>
      <c r="F12" s="232" t="s">
        <v>18</v>
      </c>
      <c r="G12" s="38" t="s">
        <v>45</v>
      </c>
      <c r="H12" s="225">
        <v>1024</v>
      </c>
      <c r="I12" s="38" t="s">
        <v>46</v>
      </c>
      <c r="J12" s="48">
        <v>0.9</v>
      </c>
      <c r="K12" s="29"/>
      <c r="Q12" s="155"/>
      <c r="R12" s="159" t="s">
        <v>832</v>
      </c>
      <c r="S12" s="162" t="s">
        <v>66</v>
      </c>
      <c r="T12" s="162" t="s">
        <v>66</v>
      </c>
      <c r="U12" s="240"/>
      <c r="V12" s="227"/>
      <c r="W12" s="227"/>
      <c r="X12" s="227"/>
      <c r="Y12" s="227"/>
      <c r="Z12" s="227"/>
      <c r="AA12" s="227"/>
      <c r="AB12" s="227"/>
      <c r="AC12" s="227"/>
      <c r="AD12" s="29"/>
    </row>
    <row r="13" spans="1:35" ht="24" x14ac:dyDescent="0.25">
      <c r="A13" s="31"/>
      <c r="B13" s="44"/>
      <c r="C13" s="37"/>
      <c r="D13" s="45" t="s">
        <v>47</v>
      </c>
      <c r="E13" s="37"/>
      <c r="F13" s="231" t="s">
        <v>853</v>
      </c>
      <c r="G13" s="38" t="s">
        <v>48</v>
      </c>
      <c r="H13" s="225" t="s">
        <v>37</v>
      </c>
      <c r="I13" s="134"/>
      <c r="J13" s="40"/>
      <c r="K13" s="29"/>
      <c r="Q13" s="155"/>
      <c r="R13" s="159" t="s">
        <v>833</v>
      </c>
      <c r="S13" s="162" t="s">
        <v>66</v>
      </c>
      <c r="T13" s="162" t="s">
        <v>66</v>
      </c>
      <c r="U13" s="240"/>
      <c r="V13" s="227"/>
      <c r="W13" s="227"/>
      <c r="X13" s="227"/>
      <c r="Y13" s="227"/>
      <c r="Z13" s="227"/>
      <c r="AA13" s="227"/>
      <c r="AB13" s="227"/>
      <c r="AC13" s="227"/>
      <c r="AD13" s="29"/>
    </row>
    <row r="14" spans="1:35" ht="15.75" thickBot="1" x14ac:dyDescent="0.3">
      <c r="A14" s="31"/>
      <c r="B14" s="51"/>
      <c r="C14" s="52"/>
      <c r="D14" s="53"/>
      <c r="E14" s="52"/>
      <c r="F14" s="52"/>
      <c r="G14" s="53" t="s">
        <v>49</v>
      </c>
      <c r="H14" s="54" t="s">
        <v>50</v>
      </c>
      <c r="I14" s="53" t="s">
        <v>51</v>
      </c>
      <c r="J14" s="55" t="s">
        <v>52</v>
      </c>
      <c r="K14" s="29"/>
      <c r="Q14" s="155"/>
      <c r="R14" s="158" t="s">
        <v>599</v>
      </c>
      <c r="S14" s="162" t="s">
        <v>66</v>
      </c>
      <c r="T14" s="162" t="s">
        <v>66</v>
      </c>
      <c r="U14" s="240"/>
      <c r="V14" s="227"/>
      <c r="W14" s="227"/>
      <c r="X14" s="227"/>
      <c r="Y14" s="227"/>
      <c r="Z14" s="227"/>
      <c r="AA14" s="227"/>
      <c r="AB14" s="227"/>
      <c r="AC14" s="227"/>
      <c r="AD14" s="29"/>
    </row>
    <row r="15" spans="1:35" ht="21" thickTop="1" x14ac:dyDescent="0.25">
      <c r="A15" s="31"/>
      <c r="B15" s="56"/>
      <c r="C15" s="33"/>
      <c r="D15" s="35"/>
      <c r="E15" s="33"/>
      <c r="F15" s="34" t="s">
        <v>53</v>
      </c>
      <c r="G15" s="35"/>
      <c r="H15" s="57"/>
      <c r="I15" s="33"/>
      <c r="J15" s="58"/>
      <c r="K15" s="29"/>
      <c r="Q15" s="155"/>
      <c r="R15" s="159" t="s">
        <v>832</v>
      </c>
      <c r="S15" s="162" t="s">
        <v>849</v>
      </c>
      <c r="T15" s="162" t="s">
        <v>849</v>
      </c>
      <c r="U15" s="240"/>
      <c r="V15" s="227"/>
      <c r="W15" s="227"/>
      <c r="X15" s="227"/>
      <c r="Y15" s="227"/>
      <c r="Z15" s="227"/>
      <c r="AA15" s="227"/>
      <c r="AB15" s="227"/>
      <c r="AC15" s="227"/>
      <c r="AD15" s="29"/>
    </row>
    <row r="16" spans="1:35" ht="13.5" x14ac:dyDescent="0.2">
      <c r="A16" s="31"/>
      <c r="B16" s="44"/>
      <c r="C16" s="37"/>
      <c r="D16" s="38" t="s">
        <v>54</v>
      </c>
      <c r="E16" s="37"/>
      <c r="F16" s="263" t="s">
        <v>55</v>
      </c>
      <c r="G16" s="38" t="s">
        <v>56</v>
      </c>
      <c r="H16" s="49" t="s">
        <v>57</v>
      </c>
      <c r="I16" s="37"/>
      <c r="J16" s="50"/>
      <c r="K16" s="29"/>
      <c r="Q16" s="155"/>
      <c r="R16" s="159" t="s">
        <v>833</v>
      </c>
      <c r="S16" s="162" t="s">
        <v>850</v>
      </c>
      <c r="T16" s="162" t="s">
        <v>850</v>
      </c>
      <c r="U16" s="226"/>
      <c r="V16" s="30"/>
      <c r="W16" s="30"/>
      <c r="X16" s="30"/>
      <c r="Y16" s="30"/>
      <c r="Z16" s="30"/>
      <c r="AA16" s="30"/>
      <c r="AB16" s="30"/>
      <c r="AC16" s="30"/>
    </row>
    <row r="17" spans="1:21" ht="13.5" x14ac:dyDescent="0.2">
      <c r="A17" s="31"/>
      <c r="B17" s="44"/>
      <c r="C17" s="37"/>
      <c r="D17" s="38" t="s">
        <v>58</v>
      </c>
      <c r="E17" s="37"/>
      <c r="F17" s="263" t="s">
        <v>59</v>
      </c>
      <c r="G17" s="38"/>
      <c r="H17" s="49"/>
      <c r="I17" s="37"/>
      <c r="J17" s="50"/>
      <c r="K17" s="29"/>
      <c r="Q17" s="155"/>
      <c r="R17" s="158" t="s">
        <v>839</v>
      </c>
      <c r="S17" s="162" t="s">
        <v>66</v>
      </c>
      <c r="T17" s="162" t="s">
        <v>66</v>
      </c>
      <c r="U17" s="29"/>
    </row>
    <row r="18" spans="1:21" ht="13.5" x14ac:dyDescent="0.2">
      <c r="A18" s="31"/>
      <c r="B18" s="44"/>
      <c r="C18" s="37"/>
      <c r="D18" s="38" t="s">
        <v>60</v>
      </c>
      <c r="E18" s="37"/>
      <c r="F18" s="263" t="s">
        <v>61</v>
      </c>
      <c r="G18" s="38" t="s">
        <v>56</v>
      </c>
      <c r="H18" s="49" t="s">
        <v>62</v>
      </c>
      <c r="I18" s="37"/>
      <c r="J18" s="50"/>
      <c r="K18" s="29"/>
      <c r="Q18" s="155"/>
      <c r="R18" s="159" t="s">
        <v>832</v>
      </c>
      <c r="S18" s="162" t="s">
        <v>66</v>
      </c>
      <c r="T18" s="162" t="s">
        <v>66</v>
      </c>
      <c r="U18" s="29"/>
    </row>
    <row r="19" spans="1:21" ht="13.5" x14ac:dyDescent="0.2">
      <c r="A19" s="31"/>
      <c r="B19" s="44"/>
      <c r="C19" s="37"/>
      <c r="D19" s="38" t="s">
        <v>58</v>
      </c>
      <c r="E19" s="37"/>
      <c r="F19" s="263" t="s">
        <v>63</v>
      </c>
      <c r="G19" s="38"/>
      <c r="H19" s="49"/>
      <c r="I19" s="37"/>
      <c r="J19" s="50"/>
      <c r="K19" s="29"/>
      <c r="Q19" s="155"/>
      <c r="R19" s="159" t="s">
        <v>833</v>
      </c>
      <c r="S19" s="162" t="s">
        <v>66</v>
      </c>
      <c r="T19" s="162" t="s">
        <v>66</v>
      </c>
      <c r="U19" s="29"/>
    </row>
    <row r="20" spans="1:21" ht="13.5" x14ac:dyDescent="0.2">
      <c r="A20" s="31"/>
      <c r="B20" s="44"/>
      <c r="C20" s="37"/>
      <c r="D20" s="38" t="s">
        <v>64</v>
      </c>
      <c r="E20" s="37"/>
      <c r="F20" s="264" t="s">
        <v>65</v>
      </c>
      <c r="G20" s="38" t="s">
        <v>56</v>
      </c>
      <c r="H20" s="49" t="s">
        <v>66</v>
      </c>
      <c r="I20" s="37"/>
      <c r="J20" s="50"/>
      <c r="K20" s="29"/>
      <c r="Q20" s="155"/>
      <c r="R20" s="158" t="s">
        <v>840</v>
      </c>
      <c r="S20" s="162" t="s">
        <v>66</v>
      </c>
      <c r="T20" s="162" t="s">
        <v>66</v>
      </c>
      <c r="U20" s="29"/>
    </row>
    <row r="21" spans="1:21" ht="13.5" x14ac:dyDescent="0.2">
      <c r="A21" s="31"/>
      <c r="B21" s="44"/>
      <c r="C21" s="37"/>
      <c r="D21" s="38" t="s">
        <v>58</v>
      </c>
      <c r="E21" s="37"/>
      <c r="F21" s="264" t="s">
        <v>67</v>
      </c>
      <c r="G21" s="38"/>
      <c r="H21" s="49"/>
      <c r="I21" s="37"/>
      <c r="J21" s="50"/>
      <c r="K21" s="29"/>
      <c r="Q21" s="155"/>
      <c r="R21" s="159" t="s">
        <v>832</v>
      </c>
      <c r="S21" s="162" t="s">
        <v>66</v>
      </c>
      <c r="T21" s="162" t="s">
        <v>66</v>
      </c>
      <c r="U21" s="29"/>
    </row>
    <row r="22" spans="1:21" ht="13.5" x14ac:dyDescent="0.2">
      <c r="A22" s="31"/>
      <c r="B22" s="44"/>
      <c r="C22" s="37"/>
      <c r="D22" s="38" t="s">
        <v>68</v>
      </c>
      <c r="E22" s="37"/>
      <c r="F22" s="263" t="s">
        <v>69</v>
      </c>
      <c r="G22" s="38" t="s">
        <v>56</v>
      </c>
      <c r="H22" s="49" t="s">
        <v>70</v>
      </c>
      <c r="I22" s="37"/>
      <c r="J22" s="50"/>
      <c r="K22" s="29"/>
      <c r="Q22" s="155"/>
      <c r="R22" s="159" t="s">
        <v>833</v>
      </c>
      <c r="S22" s="162" t="s">
        <v>66</v>
      </c>
      <c r="T22" s="162" t="s">
        <v>66</v>
      </c>
      <c r="U22" s="29"/>
    </row>
    <row r="23" spans="1:21" ht="13.5" x14ac:dyDescent="0.2">
      <c r="A23" s="31"/>
      <c r="B23" s="44"/>
      <c r="C23" s="37"/>
      <c r="D23" s="38" t="s">
        <v>58</v>
      </c>
      <c r="E23" s="37"/>
      <c r="F23" s="263" t="s">
        <v>71</v>
      </c>
      <c r="G23" s="38"/>
      <c r="H23" s="49"/>
      <c r="I23" s="37"/>
      <c r="J23" s="50"/>
      <c r="K23" s="29"/>
      <c r="Q23" s="155"/>
      <c r="R23" s="158" t="s">
        <v>841</v>
      </c>
      <c r="S23" s="162" t="s">
        <v>847</v>
      </c>
      <c r="T23" s="167" t="s">
        <v>848</v>
      </c>
      <c r="U23" s="29"/>
    </row>
    <row r="24" spans="1:21" ht="12.75" thickBot="1" x14ac:dyDescent="0.25">
      <c r="A24" s="31"/>
      <c r="B24" s="51"/>
      <c r="C24" s="52"/>
      <c r="D24" s="52"/>
      <c r="E24" s="52"/>
      <c r="F24" s="265"/>
      <c r="G24" s="52"/>
      <c r="H24" s="52"/>
      <c r="I24" s="52"/>
      <c r="J24" s="137"/>
      <c r="K24" s="29"/>
      <c r="Q24" s="155"/>
      <c r="R24" s="159" t="s">
        <v>842</v>
      </c>
      <c r="S24" s="165" t="s">
        <v>851</v>
      </c>
      <c r="T24" s="167" t="s">
        <v>848</v>
      </c>
      <c r="U24" s="29"/>
    </row>
    <row r="25" spans="1:21" ht="42" customHeight="1" thickTop="1" thickBot="1" x14ac:dyDescent="0.25">
      <c r="A25" s="31"/>
      <c r="B25" s="141" t="s">
        <v>72</v>
      </c>
      <c r="C25" s="142"/>
      <c r="D25" s="142"/>
      <c r="E25" s="142"/>
      <c r="F25" s="142"/>
      <c r="G25" s="142"/>
      <c r="H25" s="142"/>
      <c r="I25" s="142"/>
      <c r="J25" s="143"/>
      <c r="K25" s="29"/>
      <c r="Q25" s="155"/>
      <c r="R25" s="159" t="s">
        <v>843</v>
      </c>
      <c r="S25" s="167" t="s">
        <v>848</v>
      </c>
      <c r="T25" s="166" t="s">
        <v>553</v>
      </c>
      <c r="U25" s="29"/>
    </row>
    <row r="26" spans="1:21" ht="13.5" thickTop="1" thickBot="1" x14ac:dyDescent="0.25">
      <c r="A26" s="28"/>
      <c r="B26" s="138" t="s">
        <v>73</v>
      </c>
      <c r="C26" s="139"/>
      <c r="D26" s="139" t="s">
        <v>74</v>
      </c>
      <c r="E26" s="139"/>
      <c r="F26" s="139" t="s">
        <v>75</v>
      </c>
      <c r="G26" s="139" t="s">
        <v>76</v>
      </c>
      <c r="H26" s="139" t="s">
        <v>77</v>
      </c>
      <c r="I26" s="139"/>
      <c r="J26" s="140" t="s">
        <v>78</v>
      </c>
      <c r="K26" s="29"/>
      <c r="Q26" s="155"/>
      <c r="R26" s="158" t="s">
        <v>844</v>
      </c>
      <c r="S26" s="167" t="s">
        <v>848</v>
      </c>
      <c r="T26" s="162">
        <v>1024</v>
      </c>
      <c r="U26" s="29"/>
    </row>
    <row r="27" spans="1:21" ht="12.75" thickTop="1" x14ac:dyDescent="0.2">
      <c r="B27" s="19"/>
      <c r="C27" s="19"/>
      <c r="D27" s="19"/>
      <c r="E27" s="19"/>
      <c r="F27" s="19"/>
      <c r="G27" s="19"/>
      <c r="H27" s="19"/>
      <c r="I27" s="30"/>
      <c r="J27" s="30"/>
      <c r="Q27" s="155"/>
      <c r="R27" s="158" t="s">
        <v>845</v>
      </c>
      <c r="S27" s="167" t="s">
        <v>848</v>
      </c>
      <c r="T27" s="162" t="s">
        <v>43</v>
      </c>
      <c r="U27" s="29"/>
    </row>
    <row r="28" spans="1:21" x14ac:dyDescent="0.2">
      <c r="A28" s="28"/>
      <c r="D28" s="24" t="s">
        <v>81</v>
      </c>
      <c r="F28" s="25" t="s">
        <v>80</v>
      </c>
      <c r="I28" s="29"/>
      <c r="Q28" s="155"/>
      <c r="R28" s="158" t="s">
        <v>846</v>
      </c>
      <c r="S28" s="167" t="s">
        <v>848</v>
      </c>
      <c r="T28" s="162" t="s">
        <v>852</v>
      </c>
      <c r="U28" s="29"/>
    </row>
    <row r="29" spans="1:21" x14ac:dyDescent="0.2">
      <c r="A29" s="28"/>
      <c r="I29" s="29"/>
      <c r="R29" s="160"/>
      <c r="S29" s="163" t="s">
        <v>66</v>
      </c>
      <c r="T29" s="163" t="s">
        <v>66</v>
      </c>
    </row>
    <row r="30" spans="1:21" x14ac:dyDescent="0.2">
      <c r="A30" s="28" t="s">
        <v>82</v>
      </c>
      <c r="B30" s="23"/>
      <c r="D30" s="24" t="s">
        <v>83</v>
      </c>
      <c r="F30" s="25" t="s">
        <v>84</v>
      </c>
      <c r="I30" s="29"/>
      <c r="R30" s="161"/>
      <c r="S30" s="164" t="s">
        <v>66</v>
      </c>
      <c r="T30" s="164" t="s">
        <v>66</v>
      </c>
    </row>
    <row r="31" spans="1:21" x14ac:dyDescent="0.2">
      <c r="A31" s="28"/>
      <c r="I31" s="29"/>
    </row>
    <row r="32" spans="1:21" x14ac:dyDescent="0.2">
      <c r="A32" s="28"/>
      <c r="B32" s="20">
        <v>1</v>
      </c>
      <c r="D32" s="20" t="s">
        <v>85</v>
      </c>
      <c r="F32" s="20" t="s">
        <v>86</v>
      </c>
      <c r="G32" s="20">
        <v>2530</v>
      </c>
      <c r="H32" s="20">
        <v>2530</v>
      </c>
      <c r="I32" s="29"/>
    </row>
    <row r="33" spans="1:9" x14ac:dyDescent="0.2">
      <c r="A33" s="28"/>
      <c r="B33" s="20">
        <v>12</v>
      </c>
      <c r="D33" s="20" t="s">
        <v>87</v>
      </c>
      <c r="F33" s="20" t="s">
        <v>88</v>
      </c>
      <c r="G33" s="20">
        <v>10590</v>
      </c>
      <c r="H33" s="20">
        <v>127080</v>
      </c>
      <c r="I33" s="29"/>
    </row>
    <row r="34" spans="1:9" x14ac:dyDescent="0.2">
      <c r="A34" s="28"/>
      <c r="B34" s="20">
        <v>1</v>
      </c>
      <c r="D34" s="20" t="s">
        <v>89</v>
      </c>
      <c r="F34" s="20" t="s">
        <v>90</v>
      </c>
      <c r="G34" s="20">
        <v>6580</v>
      </c>
      <c r="H34" s="20">
        <v>6580</v>
      </c>
      <c r="I34" s="29"/>
    </row>
    <row r="35" spans="1:9" x14ac:dyDescent="0.2">
      <c r="A35" s="28"/>
      <c r="I35" s="29"/>
    </row>
    <row r="36" spans="1:9" x14ac:dyDescent="0.2">
      <c r="A36" s="28"/>
      <c r="B36" s="20">
        <v>1</v>
      </c>
      <c r="D36" s="20" t="s">
        <v>91</v>
      </c>
      <c r="F36" s="20" t="s">
        <v>92</v>
      </c>
      <c r="G36" s="20">
        <v>0</v>
      </c>
      <c r="H36" s="20">
        <v>0</v>
      </c>
      <c r="I36" s="29"/>
    </row>
    <row r="37" spans="1:9" x14ac:dyDescent="0.2">
      <c r="A37" s="28"/>
      <c r="B37" s="20">
        <v>1</v>
      </c>
      <c r="D37" s="20" t="s">
        <v>93</v>
      </c>
      <c r="F37" s="20" t="s">
        <v>94</v>
      </c>
      <c r="G37" s="20">
        <v>0</v>
      </c>
      <c r="H37" s="20">
        <v>0</v>
      </c>
      <c r="I37" s="29"/>
    </row>
    <row r="38" spans="1:9" x14ac:dyDescent="0.2">
      <c r="A38" s="28"/>
      <c r="B38" s="20">
        <v>9</v>
      </c>
      <c r="D38" s="20" t="s">
        <v>95</v>
      </c>
      <c r="F38" s="20" t="s">
        <v>96</v>
      </c>
      <c r="G38" s="20">
        <v>0</v>
      </c>
      <c r="H38" s="20">
        <v>0</v>
      </c>
      <c r="I38" s="29"/>
    </row>
    <row r="39" spans="1:9" x14ac:dyDescent="0.2">
      <c r="A39" s="28"/>
      <c r="B39" s="20">
        <v>1</v>
      </c>
      <c r="D39" s="20" t="s">
        <v>97</v>
      </c>
      <c r="F39" s="20" t="s">
        <v>98</v>
      </c>
      <c r="G39" s="20">
        <v>0</v>
      </c>
      <c r="H39" s="20">
        <v>0</v>
      </c>
      <c r="I39" s="29"/>
    </row>
    <row r="40" spans="1:9" x14ac:dyDescent="0.2">
      <c r="A40" s="28"/>
      <c r="B40" s="20">
        <v>1</v>
      </c>
      <c r="D40" s="20" t="s">
        <v>99</v>
      </c>
      <c r="F40" s="20" t="s">
        <v>100</v>
      </c>
      <c r="G40" s="20">
        <v>0</v>
      </c>
      <c r="H40" s="20">
        <v>0</v>
      </c>
      <c r="I40" s="29"/>
    </row>
    <row r="41" spans="1:9" x14ac:dyDescent="0.2">
      <c r="A41" s="28"/>
      <c r="B41" s="20">
        <v>6</v>
      </c>
      <c r="D41" s="20" t="s">
        <v>101</v>
      </c>
      <c r="F41" s="20" t="s">
        <v>102</v>
      </c>
      <c r="G41" s="20">
        <v>0</v>
      </c>
      <c r="H41" s="20">
        <v>0</v>
      </c>
      <c r="I41" s="29"/>
    </row>
    <row r="42" spans="1:9" x14ac:dyDescent="0.2">
      <c r="A42" s="28"/>
      <c r="B42" s="20">
        <v>6</v>
      </c>
      <c r="D42" s="20" t="s">
        <v>103</v>
      </c>
      <c r="F42" s="20" t="s">
        <v>104</v>
      </c>
      <c r="G42" s="20">
        <v>30390</v>
      </c>
      <c r="H42" s="20">
        <v>182340</v>
      </c>
      <c r="I42" s="29"/>
    </row>
    <row r="43" spans="1:9" x14ac:dyDescent="0.2">
      <c r="A43" s="28"/>
      <c r="B43" s="20">
        <v>6</v>
      </c>
      <c r="D43" s="20" t="s">
        <v>105</v>
      </c>
      <c r="F43" s="20" t="s">
        <v>106</v>
      </c>
      <c r="G43" s="20">
        <v>12920</v>
      </c>
      <c r="H43" s="20">
        <v>77520</v>
      </c>
      <c r="I43" s="29"/>
    </row>
    <row r="44" spans="1:9" x14ac:dyDescent="0.2">
      <c r="A44" s="28"/>
      <c r="B44" s="20">
        <v>6</v>
      </c>
      <c r="D44" s="20" t="s">
        <v>107</v>
      </c>
      <c r="F44" s="20" t="s">
        <v>108</v>
      </c>
      <c r="G44" s="20">
        <v>0</v>
      </c>
      <c r="H44" s="20">
        <v>0</v>
      </c>
      <c r="I44" s="29"/>
    </row>
    <row r="45" spans="1:9" x14ac:dyDescent="0.2">
      <c r="A45" s="28"/>
      <c r="B45" s="20">
        <v>6</v>
      </c>
      <c r="D45" s="20" t="s">
        <v>109</v>
      </c>
      <c r="F45" s="20" t="s">
        <v>110</v>
      </c>
      <c r="G45" s="20">
        <v>0</v>
      </c>
      <c r="H45" s="20">
        <v>0</v>
      </c>
      <c r="I45" s="29"/>
    </row>
    <row r="46" spans="1:9" x14ac:dyDescent="0.2">
      <c r="A46" s="28"/>
      <c r="B46" s="20">
        <v>12</v>
      </c>
      <c r="D46" s="20" t="s">
        <v>111</v>
      </c>
      <c r="F46" s="20" t="s">
        <v>112</v>
      </c>
      <c r="G46" s="20">
        <v>79630</v>
      </c>
      <c r="H46" s="20">
        <v>955560</v>
      </c>
      <c r="I46" s="29"/>
    </row>
    <row r="47" spans="1:9" x14ac:dyDescent="0.2">
      <c r="A47" s="28"/>
      <c r="B47" s="20">
        <v>1</v>
      </c>
      <c r="D47" s="20" t="s">
        <v>113</v>
      </c>
      <c r="F47" s="20" t="s">
        <v>114</v>
      </c>
      <c r="G47" s="20">
        <v>0</v>
      </c>
      <c r="H47" s="20">
        <v>0</v>
      </c>
      <c r="I47" s="29"/>
    </row>
    <row r="48" spans="1:9" x14ac:dyDescent="0.2">
      <c r="A48" s="28"/>
      <c r="B48" s="20">
        <v>3</v>
      </c>
      <c r="D48" s="20" t="s">
        <v>115</v>
      </c>
      <c r="F48" s="20" t="s">
        <v>116</v>
      </c>
      <c r="G48" s="20">
        <v>0</v>
      </c>
      <c r="H48" s="20">
        <v>0</v>
      </c>
      <c r="I48" s="29"/>
    </row>
    <row r="49" spans="1:9" x14ac:dyDescent="0.2">
      <c r="A49" s="28"/>
      <c r="B49" s="20">
        <v>3</v>
      </c>
      <c r="D49" s="20" t="s">
        <v>117</v>
      </c>
      <c r="F49" s="20" t="s">
        <v>118</v>
      </c>
      <c r="G49" s="20">
        <v>0</v>
      </c>
      <c r="H49" s="20">
        <v>0</v>
      </c>
      <c r="I49" s="29"/>
    </row>
    <row r="50" spans="1:9" x14ac:dyDescent="0.2">
      <c r="A50" s="28"/>
      <c r="B50" s="20">
        <v>240</v>
      </c>
      <c r="D50" s="20" t="s">
        <v>119</v>
      </c>
      <c r="F50" s="20" t="s">
        <v>120</v>
      </c>
      <c r="G50" s="20">
        <v>0</v>
      </c>
      <c r="H50" s="20">
        <v>0</v>
      </c>
      <c r="I50" s="29"/>
    </row>
    <row r="51" spans="1:9" x14ac:dyDescent="0.2">
      <c r="A51" s="28"/>
      <c r="B51" s="20">
        <v>6</v>
      </c>
      <c r="D51" s="20" t="s">
        <v>121</v>
      </c>
      <c r="F51" s="20" t="s">
        <v>122</v>
      </c>
      <c r="G51" s="20">
        <v>0</v>
      </c>
      <c r="H51" s="20">
        <v>0</v>
      </c>
      <c r="I51" s="29"/>
    </row>
    <row r="52" spans="1:9" x14ac:dyDescent="0.2">
      <c r="A52" s="28"/>
      <c r="B52" s="20">
        <v>4</v>
      </c>
      <c r="D52" s="20" t="s">
        <v>123</v>
      </c>
      <c r="F52" s="20" t="s">
        <v>124</v>
      </c>
      <c r="G52" s="20">
        <v>0</v>
      </c>
      <c r="H52" s="20">
        <v>0</v>
      </c>
      <c r="I52" s="29"/>
    </row>
    <row r="53" spans="1:9" x14ac:dyDescent="0.2">
      <c r="A53" s="28"/>
      <c r="B53" s="20">
        <v>16</v>
      </c>
      <c r="D53" s="20" t="s">
        <v>125</v>
      </c>
      <c r="F53" s="20" t="s">
        <v>126</v>
      </c>
      <c r="G53" s="20">
        <v>0</v>
      </c>
      <c r="H53" s="20">
        <v>0</v>
      </c>
      <c r="I53" s="29"/>
    </row>
    <row r="54" spans="1:9" x14ac:dyDescent="0.2">
      <c r="A54" s="28"/>
      <c r="B54" s="20">
        <v>6</v>
      </c>
      <c r="D54" s="20" t="s">
        <v>127</v>
      </c>
      <c r="F54" s="20" t="s">
        <v>128</v>
      </c>
      <c r="G54" s="20">
        <v>0</v>
      </c>
      <c r="H54" s="20">
        <v>0</v>
      </c>
      <c r="I54" s="29"/>
    </row>
    <row r="55" spans="1:9" x14ac:dyDescent="0.2">
      <c r="A55" s="28"/>
      <c r="B55" s="20">
        <v>42</v>
      </c>
      <c r="D55" s="20" t="s">
        <v>129</v>
      </c>
      <c r="F55" s="20" t="s">
        <v>130</v>
      </c>
      <c r="G55" s="20">
        <v>0</v>
      </c>
      <c r="H55" s="20">
        <v>0</v>
      </c>
      <c r="I55" s="29"/>
    </row>
    <row r="56" spans="1:9" x14ac:dyDescent="0.2">
      <c r="A56" s="28"/>
      <c r="B56" s="20">
        <v>1</v>
      </c>
      <c r="D56" s="20" t="s">
        <v>131</v>
      </c>
      <c r="F56" s="20" t="s">
        <v>132</v>
      </c>
      <c r="G56" s="20">
        <v>0</v>
      </c>
      <c r="H56" s="20">
        <v>0</v>
      </c>
      <c r="I56" s="29"/>
    </row>
    <row r="57" spans="1:9" x14ac:dyDescent="0.2">
      <c r="A57" s="28"/>
      <c r="B57" s="20">
        <v>12</v>
      </c>
      <c r="D57" s="20" t="s">
        <v>133</v>
      </c>
      <c r="F57" s="20" t="s">
        <v>134</v>
      </c>
      <c r="G57" s="20">
        <v>0</v>
      </c>
      <c r="H57" s="20">
        <v>0</v>
      </c>
      <c r="I57" s="29"/>
    </row>
    <row r="58" spans="1:9" x14ac:dyDescent="0.2">
      <c r="A58" s="28"/>
      <c r="B58" s="20">
        <v>1</v>
      </c>
      <c r="D58" s="20" t="s">
        <v>135</v>
      </c>
      <c r="F58" s="20" t="s">
        <v>136</v>
      </c>
      <c r="G58" s="20">
        <v>3748340</v>
      </c>
      <c r="H58" s="20">
        <v>3748340</v>
      </c>
      <c r="I58" s="29"/>
    </row>
    <row r="59" spans="1:9" x14ac:dyDescent="0.2">
      <c r="A59" s="28"/>
      <c r="B59" s="20">
        <v>1</v>
      </c>
      <c r="D59" s="20" t="s">
        <v>137</v>
      </c>
      <c r="F59" s="20" t="s">
        <v>138</v>
      </c>
      <c r="G59" s="20">
        <v>7496670</v>
      </c>
      <c r="H59" s="20">
        <v>7496670</v>
      </c>
      <c r="I59" s="29"/>
    </row>
    <row r="60" spans="1:9" x14ac:dyDescent="0.2">
      <c r="A60" s="28"/>
      <c r="B60" s="20">
        <v>3</v>
      </c>
      <c r="D60" s="20" t="s">
        <v>139</v>
      </c>
      <c r="F60" s="20" t="s">
        <v>140</v>
      </c>
      <c r="G60" s="20">
        <v>101310</v>
      </c>
      <c r="H60" s="20">
        <v>303930</v>
      </c>
      <c r="I60" s="29"/>
    </row>
    <row r="61" spans="1:9" x14ac:dyDescent="0.2">
      <c r="A61" s="28"/>
      <c r="B61" s="20">
        <v>1</v>
      </c>
      <c r="D61" s="20" t="s">
        <v>141</v>
      </c>
      <c r="F61" s="20" t="s">
        <v>142</v>
      </c>
      <c r="G61" s="20">
        <v>0</v>
      </c>
      <c r="H61" s="20">
        <v>0</v>
      </c>
      <c r="I61" s="29"/>
    </row>
    <row r="62" spans="1:9" x14ac:dyDescent="0.2">
      <c r="A62" s="28"/>
      <c r="B62" s="20">
        <v>6</v>
      </c>
      <c r="D62" s="20" t="s">
        <v>143</v>
      </c>
      <c r="F62" s="20" t="s">
        <v>144</v>
      </c>
      <c r="G62" s="20">
        <v>0</v>
      </c>
      <c r="H62" s="20">
        <v>0</v>
      </c>
      <c r="I62" s="29"/>
    </row>
    <row r="63" spans="1:9" x14ac:dyDescent="0.2">
      <c r="A63" s="28"/>
      <c r="B63" s="20">
        <v>6</v>
      </c>
      <c r="D63" s="20" t="s">
        <v>145</v>
      </c>
      <c r="F63" s="20" t="s">
        <v>146</v>
      </c>
      <c r="G63" s="20">
        <v>0</v>
      </c>
      <c r="H63" s="20">
        <v>0</v>
      </c>
      <c r="I63" s="29"/>
    </row>
    <row r="64" spans="1:9" x14ac:dyDescent="0.2">
      <c r="A64" s="28"/>
      <c r="I64" s="29"/>
    </row>
    <row r="65" spans="1:9" x14ac:dyDescent="0.2">
      <c r="A65" s="28"/>
      <c r="B65" s="20">
        <v>1</v>
      </c>
      <c r="D65" s="20" t="s">
        <v>147</v>
      </c>
      <c r="F65" s="20" t="s">
        <v>148</v>
      </c>
      <c r="G65" s="20">
        <v>0</v>
      </c>
      <c r="H65" s="20">
        <v>0</v>
      </c>
      <c r="I65" s="29"/>
    </row>
    <row r="66" spans="1:9" x14ac:dyDescent="0.2">
      <c r="A66" s="28"/>
      <c r="B66" s="20">
        <v>1</v>
      </c>
      <c r="D66" s="20" t="s">
        <v>149</v>
      </c>
      <c r="F66" s="20" t="s">
        <v>150</v>
      </c>
      <c r="G66" s="20">
        <v>0</v>
      </c>
      <c r="H66" s="20">
        <v>0</v>
      </c>
      <c r="I66" s="29"/>
    </row>
    <row r="67" spans="1:9" x14ac:dyDescent="0.2">
      <c r="A67" s="28"/>
      <c r="B67" s="20">
        <v>2</v>
      </c>
      <c r="D67" s="20" t="s">
        <v>151</v>
      </c>
      <c r="F67" s="20" t="s">
        <v>152</v>
      </c>
      <c r="G67" s="20">
        <v>0</v>
      </c>
      <c r="H67" s="20">
        <v>0</v>
      </c>
      <c r="I67" s="29"/>
    </row>
    <row r="68" spans="1:9" x14ac:dyDescent="0.2">
      <c r="A68" s="28"/>
      <c r="B68" s="20">
        <v>45</v>
      </c>
      <c r="D68" s="20" t="s">
        <v>153</v>
      </c>
      <c r="F68" s="20" t="s">
        <v>154</v>
      </c>
      <c r="G68" s="20">
        <v>101310</v>
      </c>
      <c r="H68" s="20">
        <v>4558950</v>
      </c>
      <c r="I68" s="29"/>
    </row>
    <row r="69" spans="1:9" x14ac:dyDescent="0.2">
      <c r="A69" s="28"/>
      <c r="B69" s="20">
        <v>7</v>
      </c>
      <c r="D69" s="20" t="s">
        <v>155</v>
      </c>
      <c r="F69" s="20" t="s">
        <v>156</v>
      </c>
      <c r="G69" s="20">
        <v>10130</v>
      </c>
      <c r="H69" s="20">
        <v>70910</v>
      </c>
      <c r="I69" s="29"/>
    </row>
    <row r="70" spans="1:9" x14ac:dyDescent="0.2">
      <c r="A70" s="28"/>
      <c r="B70" s="20">
        <v>1</v>
      </c>
      <c r="D70" s="20" t="s">
        <v>157</v>
      </c>
      <c r="F70" s="20" t="s">
        <v>158</v>
      </c>
      <c r="G70" s="20">
        <v>54550</v>
      </c>
      <c r="H70" s="20">
        <v>54550</v>
      </c>
      <c r="I70" s="29"/>
    </row>
    <row r="71" spans="1:9" x14ac:dyDescent="0.2">
      <c r="A71" s="28"/>
      <c r="B71" s="20">
        <v>1</v>
      </c>
      <c r="D71" s="20" t="s">
        <v>159</v>
      </c>
      <c r="F71" s="20" t="s">
        <v>160</v>
      </c>
      <c r="G71" s="20">
        <v>7790</v>
      </c>
      <c r="H71" s="20">
        <v>7790</v>
      </c>
      <c r="I71" s="29"/>
    </row>
    <row r="72" spans="1:9" x14ac:dyDescent="0.2">
      <c r="A72" s="28"/>
      <c r="B72" s="20">
        <v>1</v>
      </c>
      <c r="D72" s="20" t="s">
        <v>161</v>
      </c>
      <c r="F72" s="20" t="s">
        <v>162</v>
      </c>
      <c r="G72" s="20">
        <v>0</v>
      </c>
      <c r="H72" s="20">
        <v>0</v>
      </c>
      <c r="I72" s="29"/>
    </row>
    <row r="73" spans="1:9" x14ac:dyDescent="0.2">
      <c r="A73" s="28"/>
      <c r="B73" s="20">
        <v>20</v>
      </c>
      <c r="D73" s="20" t="s">
        <v>163</v>
      </c>
      <c r="F73" s="20" t="s">
        <v>164</v>
      </c>
      <c r="G73" s="20">
        <v>0</v>
      </c>
      <c r="H73" s="20">
        <v>0</v>
      </c>
      <c r="I73" s="29"/>
    </row>
    <row r="74" spans="1:9" x14ac:dyDescent="0.2">
      <c r="A74" s="28"/>
      <c r="B74" s="20">
        <v>7</v>
      </c>
      <c r="D74" s="20" t="s">
        <v>165</v>
      </c>
      <c r="F74" s="20" t="s">
        <v>166</v>
      </c>
      <c r="G74" s="20">
        <v>4560</v>
      </c>
      <c r="H74" s="20">
        <v>31920</v>
      </c>
      <c r="I74" s="29"/>
    </row>
    <row r="75" spans="1:9" x14ac:dyDescent="0.2">
      <c r="A75" s="28"/>
      <c r="B75" s="20">
        <v>1</v>
      </c>
      <c r="D75" s="20" t="s">
        <v>167</v>
      </c>
      <c r="F75" s="20" t="s">
        <v>168</v>
      </c>
      <c r="G75" s="20">
        <v>0</v>
      </c>
      <c r="H75" s="20">
        <v>0</v>
      </c>
      <c r="I75" s="29"/>
    </row>
    <row r="76" spans="1:9" x14ac:dyDescent="0.2">
      <c r="A76" s="28"/>
      <c r="B76" s="20">
        <v>1</v>
      </c>
      <c r="D76" s="20" t="s">
        <v>169</v>
      </c>
      <c r="F76" s="20" t="s">
        <v>170</v>
      </c>
      <c r="G76" s="20">
        <v>510</v>
      </c>
      <c r="H76" s="20">
        <v>510</v>
      </c>
      <c r="I76" s="29"/>
    </row>
    <row r="77" spans="1:9" x14ac:dyDescent="0.2">
      <c r="A77" s="28"/>
      <c r="B77" s="20">
        <v>1</v>
      </c>
      <c r="D77" s="20" t="s">
        <v>171</v>
      </c>
      <c r="F77" s="20" t="s">
        <v>172</v>
      </c>
      <c r="G77" s="20">
        <v>510</v>
      </c>
      <c r="H77" s="20">
        <v>510</v>
      </c>
      <c r="I77" s="29"/>
    </row>
    <row r="78" spans="1:9" x14ac:dyDescent="0.2">
      <c r="A78" s="28"/>
      <c r="B78" s="20">
        <v>1</v>
      </c>
      <c r="D78" s="20" t="s">
        <v>173</v>
      </c>
      <c r="F78" s="20" t="s">
        <v>174</v>
      </c>
      <c r="G78" s="20">
        <v>0</v>
      </c>
      <c r="H78" s="20">
        <v>0</v>
      </c>
      <c r="I78" s="29"/>
    </row>
    <row r="79" spans="1:9" x14ac:dyDescent="0.2">
      <c r="A79" s="28"/>
      <c r="B79" s="20">
        <v>1</v>
      </c>
      <c r="D79" s="136" t="s">
        <v>175</v>
      </c>
      <c r="F79" s="20" t="s">
        <v>176</v>
      </c>
      <c r="G79" s="20">
        <v>0</v>
      </c>
      <c r="H79" s="20">
        <v>0</v>
      </c>
      <c r="I79" s="29"/>
    </row>
    <row r="80" spans="1:9" x14ac:dyDescent="0.2">
      <c r="A80" s="133" t="s">
        <v>177</v>
      </c>
      <c r="B80" s="20">
        <v>3</v>
      </c>
      <c r="D80" s="20" t="s">
        <v>178</v>
      </c>
      <c r="F80" s="20" t="s">
        <v>179</v>
      </c>
      <c r="G80" s="20">
        <v>0</v>
      </c>
      <c r="H80" s="20">
        <v>0</v>
      </c>
      <c r="I80" s="29"/>
    </row>
    <row r="81" spans="1:9" x14ac:dyDescent="0.2">
      <c r="A81" s="28"/>
      <c r="B81" s="20">
        <v>1</v>
      </c>
      <c r="D81" s="20" t="s">
        <v>180</v>
      </c>
      <c r="F81" s="20" t="s">
        <v>181</v>
      </c>
      <c r="G81" s="20">
        <v>0</v>
      </c>
      <c r="H81" s="20">
        <v>0</v>
      </c>
      <c r="I81" s="29"/>
    </row>
    <row r="82" spans="1:9" x14ac:dyDescent="0.2">
      <c r="A82" s="28"/>
      <c r="B82" s="20">
        <v>3</v>
      </c>
      <c r="D82" s="20" t="s">
        <v>182</v>
      </c>
      <c r="F82" s="20" t="s">
        <v>183</v>
      </c>
      <c r="G82" s="20">
        <v>364700</v>
      </c>
      <c r="H82" s="20">
        <v>1094100</v>
      </c>
      <c r="I82" s="29"/>
    </row>
    <row r="83" spans="1:9" x14ac:dyDescent="0.2">
      <c r="A83" s="28"/>
      <c r="B83" s="20">
        <v>1</v>
      </c>
      <c r="D83" s="20" t="s">
        <v>184</v>
      </c>
      <c r="F83" s="20" t="s">
        <v>185</v>
      </c>
      <c r="G83" s="20">
        <v>0</v>
      </c>
      <c r="H83" s="20">
        <v>0</v>
      </c>
      <c r="I83" s="29"/>
    </row>
    <row r="84" spans="1:9" x14ac:dyDescent="0.2">
      <c r="A84" s="28"/>
      <c r="B84" s="20">
        <v>1</v>
      </c>
      <c r="D84" s="20" t="s">
        <v>186</v>
      </c>
      <c r="F84" s="20" t="s">
        <v>187</v>
      </c>
      <c r="G84" s="20">
        <v>0</v>
      </c>
      <c r="H84" s="20">
        <v>0</v>
      </c>
      <c r="I84" s="29"/>
    </row>
    <row r="85" spans="1:9" x14ac:dyDescent="0.2">
      <c r="A85" s="28"/>
      <c r="B85" s="20">
        <v>1</v>
      </c>
      <c r="D85" s="20" t="s">
        <v>188</v>
      </c>
      <c r="F85" s="20" t="s">
        <v>189</v>
      </c>
      <c r="G85" s="20">
        <v>0</v>
      </c>
      <c r="H85" s="20">
        <v>0</v>
      </c>
      <c r="I85" s="29"/>
    </row>
    <row r="86" spans="1:9" x14ac:dyDescent="0.2">
      <c r="A86" s="28"/>
      <c r="B86" s="20">
        <v>1</v>
      </c>
      <c r="D86" s="20" t="s">
        <v>190</v>
      </c>
      <c r="F86" s="20" t="s">
        <v>191</v>
      </c>
      <c r="G86" s="20">
        <v>0</v>
      </c>
      <c r="H86" s="20">
        <v>0</v>
      </c>
      <c r="I86" s="29"/>
    </row>
    <row r="87" spans="1:9" x14ac:dyDescent="0.2">
      <c r="A87" s="28"/>
      <c r="B87" s="20">
        <v>1</v>
      </c>
      <c r="D87" s="20" t="s">
        <v>192</v>
      </c>
      <c r="F87" s="20" t="s">
        <v>193</v>
      </c>
      <c r="G87" s="20">
        <v>0</v>
      </c>
      <c r="H87" s="20">
        <v>0</v>
      </c>
      <c r="I87" s="29"/>
    </row>
    <row r="88" spans="1:9" x14ac:dyDescent="0.2">
      <c r="A88" s="28"/>
      <c r="B88" s="20">
        <v>1</v>
      </c>
      <c r="D88" s="20" t="s">
        <v>194</v>
      </c>
      <c r="F88" s="20" t="s">
        <v>195</v>
      </c>
      <c r="G88" s="20">
        <v>0</v>
      </c>
      <c r="H88" s="20">
        <v>0</v>
      </c>
      <c r="I88" s="29"/>
    </row>
    <row r="89" spans="1:9" x14ac:dyDescent="0.2">
      <c r="A89" s="28"/>
      <c r="B89" s="20">
        <v>1</v>
      </c>
      <c r="D89" s="20" t="s">
        <v>196</v>
      </c>
      <c r="F89" s="20" t="s">
        <v>197</v>
      </c>
      <c r="G89" s="20">
        <v>0</v>
      </c>
      <c r="H89" s="20">
        <v>0</v>
      </c>
      <c r="I89" s="29"/>
    </row>
    <row r="90" spans="1:9" x14ac:dyDescent="0.2">
      <c r="A90" s="28"/>
      <c r="B90" s="20">
        <v>1</v>
      </c>
      <c r="D90" s="20" t="s">
        <v>198</v>
      </c>
      <c r="F90" s="20" t="s">
        <v>199</v>
      </c>
      <c r="G90" s="20">
        <v>0</v>
      </c>
      <c r="H90" s="20">
        <v>0</v>
      </c>
      <c r="I90" s="29"/>
    </row>
    <row r="91" spans="1:9" x14ac:dyDescent="0.2">
      <c r="A91" s="28"/>
      <c r="B91" s="20">
        <v>1</v>
      </c>
      <c r="D91" s="20" t="s">
        <v>200</v>
      </c>
      <c r="F91" s="20" t="s">
        <v>201</v>
      </c>
      <c r="G91" s="20">
        <v>0</v>
      </c>
      <c r="H91" s="20">
        <v>0</v>
      </c>
      <c r="I91" s="29"/>
    </row>
    <row r="92" spans="1:9" x14ac:dyDescent="0.2">
      <c r="A92" s="28"/>
      <c r="B92" s="20">
        <v>1</v>
      </c>
      <c r="D92" s="20" t="s">
        <v>202</v>
      </c>
      <c r="F92" s="20" t="s">
        <v>203</v>
      </c>
      <c r="G92" s="20">
        <v>0</v>
      </c>
      <c r="H92" s="20">
        <v>0</v>
      </c>
      <c r="I92" s="29"/>
    </row>
    <row r="93" spans="1:9" x14ac:dyDescent="0.2">
      <c r="A93" s="28"/>
      <c r="B93" s="20">
        <v>1</v>
      </c>
      <c r="D93" s="20" t="s">
        <v>204</v>
      </c>
      <c r="F93" s="20" t="s">
        <v>205</v>
      </c>
      <c r="G93" s="20">
        <v>0</v>
      </c>
      <c r="H93" s="20">
        <v>0</v>
      </c>
      <c r="I93" s="29"/>
    </row>
    <row r="94" spans="1:9" x14ac:dyDescent="0.2">
      <c r="A94" s="28"/>
      <c r="B94" s="20">
        <v>3</v>
      </c>
      <c r="D94" s="20" t="s">
        <v>206</v>
      </c>
      <c r="F94" s="20" t="s">
        <v>207</v>
      </c>
      <c r="G94" s="20">
        <v>0</v>
      </c>
      <c r="H94" s="20">
        <v>0</v>
      </c>
      <c r="I94" s="29"/>
    </row>
    <row r="95" spans="1:9" x14ac:dyDescent="0.2">
      <c r="A95" s="28"/>
      <c r="B95" s="20">
        <v>1</v>
      </c>
      <c r="D95" s="20" t="s">
        <v>208</v>
      </c>
      <c r="F95" s="20" t="s">
        <v>209</v>
      </c>
      <c r="G95" s="20">
        <v>0</v>
      </c>
      <c r="H95" s="20">
        <v>0</v>
      </c>
      <c r="I95" s="29"/>
    </row>
    <row r="96" spans="1:9" x14ac:dyDescent="0.2">
      <c r="A96" s="28"/>
      <c r="B96" s="26">
        <v>1</v>
      </c>
      <c r="D96" s="20" t="s">
        <v>210</v>
      </c>
      <c r="F96" s="20" t="s">
        <v>50</v>
      </c>
      <c r="G96" s="20">
        <v>0</v>
      </c>
      <c r="H96" s="20">
        <v>0</v>
      </c>
      <c r="I96" s="29"/>
    </row>
    <row r="97" spans="1:9" x14ac:dyDescent="0.2">
      <c r="A97" s="28"/>
      <c r="B97" s="26">
        <v>1</v>
      </c>
      <c r="D97" s="20" t="s">
        <v>211</v>
      </c>
      <c r="F97" s="20" t="s">
        <v>212</v>
      </c>
      <c r="G97" s="20">
        <v>0</v>
      </c>
      <c r="H97" s="20">
        <v>0</v>
      </c>
      <c r="I97" s="29"/>
    </row>
    <row r="98" spans="1:9" x14ac:dyDescent="0.2">
      <c r="A98" s="28"/>
      <c r="B98" s="26">
        <v>1</v>
      </c>
      <c r="D98" s="20" t="s">
        <v>213</v>
      </c>
      <c r="F98" s="20" t="s">
        <v>214</v>
      </c>
      <c r="G98" s="20">
        <v>0</v>
      </c>
      <c r="H98" s="20">
        <v>0</v>
      </c>
      <c r="I98" s="29"/>
    </row>
    <row r="99" spans="1:9" x14ac:dyDescent="0.2">
      <c r="A99" s="28"/>
      <c r="B99" s="26">
        <v>1</v>
      </c>
      <c r="D99" s="20" t="s">
        <v>215</v>
      </c>
      <c r="F99" s="20" t="s">
        <v>216</v>
      </c>
      <c r="G99" s="20">
        <v>0</v>
      </c>
      <c r="H99" s="20">
        <v>0</v>
      </c>
      <c r="I99" s="29"/>
    </row>
    <row r="100" spans="1:9" x14ac:dyDescent="0.2">
      <c r="A100" s="28"/>
      <c r="I100" s="29"/>
    </row>
    <row r="101" spans="1:9" x14ac:dyDescent="0.2">
      <c r="A101" s="28"/>
      <c r="D101" s="24" t="s">
        <v>81</v>
      </c>
      <c r="F101" s="25" t="s">
        <v>217</v>
      </c>
      <c r="I101" s="29"/>
    </row>
    <row r="102" spans="1:9" x14ac:dyDescent="0.2">
      <c r="A102" s="28"/>
      <c r="B102" s="20">
        <v>1</v>
      </c>
      <c r="D102" s="20" t="s">
        <v>218</v>
      </c>
      <c r="F102" s="20" t="s">
        <v>219</v>
      </c>
      <c r="G102" s="20">
        <v>44675.86</v>
      </c>
      <c r="H102" s="20">
        <v>44675.86</v>
      </c>
      <c r="I102" s="29"/>
    </row>
    <row r="103" spans="1:9" x14ac:dyDescent="0.2">
      <c r="A103" s="28"/>
      <c r="I103" s="29"/>
    </row>
    <row r="104" spans="1:9" x14ac:dyDescent="0.2">
      <c r="A104" s="28"/>
      <c r="F104" s="20" t="s">
        <v>77</v>
      </c>
      <c r="H104" s="27">
        <v>18764465.859999999</v>
      </c>
      <c r="I104" s="29"/>
    </row>
    <row r="105" spans="1:9" x14ac:dyDescent="0.2">
      <c r="A105" s="28"/>
      <c r="I105" s="29"/>
    </row>
    <row r="106" spans="1:9" x14ac:dyDescent="0.2">
      <c r="A106" s="28"/>
      <c r="D106" s="23" t="s">
        <v>220</v>
      </c>
      <c r="I106" s="29"/>
    </row>
    <row r="107" spans="1:9" x14ac:dyDescent="0.2">
      <c r="A107" s="28"/>
      <c r="I107" s="29"/>
    </row>
    <row r="108" spans="1:9" x14ac:dyDescent="0.2">
      <c r="A108" s="28"/>
      <c r="I108" s="29"/>
    </row>
    <row r="109" spans="1:9" x14ac:dyDescent="0.2">
      <c r="A109" s="28"/>
      <c r="I109" s="29"/>
    </row>
    <row r="110" spans="1:9" x14ac:dyDescent="0.2">
      <c r="B110" s="30"/>
      <c r="C110" s="30"/>
      <c r="D110" s="30"/>
      <c r="E110" s="30"/>
      <c r="F110" s="30"/>
      <c r="G110" s="30"/>
      <c r="H110" s="30"/>
    </row>
  </sheetData>
  <mergeCells count="7">
    <mergeCell ref="I8:J8"/>
    <mergeCell ref="I13:J13"/>
    <mergeCell ref="I2:J2"/>
    <mergeCell ref="I3:J3"/>
    <mergeCell ref="I4:J4"/>
    <mergeCell ref="I5:J5"/>
    <mergeCell ref="I7:J7"/>
  </mergeCells>
  <dataValidations count="10">
    <dataValidation allowBlank="1" showInputMessage="1" showErrorMessage="1" sqref="H8"/>
    <dataValidation allowBlank="1" showInputMessage="1" showErrorMessage="1" sqref="J10"/>
    <dataValidation allowBlank="1" showInputMessage="1" showErrorMessage="1" sqref="H2"/>
    <dataValidation allowBlank="1" showInputMessage="1" showErrorMessage="1" sqref="I2:J2"/>
    <dataValidation allowBlank="1" showInputMessage="1" showErrorMessage="1" sqref="D3"/>
    <dataValidation allowBlank="1" showInputMessage="1" showErrorMessage="1" sqref="H3"/>
    <dataValidation allowBlank="1" showInputMessage="1" showErrorMessage="1" sqref="H4"/>
    <dataValidation allowBlank="1" showInputMessage="1" showErrorMessage="1" sqref="H5"/>
    <dataValidation allowBlank="1" showInputMessage="1" showErrorMessage="1" sqref="H12"/>
    <dataValidation allowBlank="1" showInputMessage="1" showErrorMessage="1" sqref="H13"/>
  </dataValidations>
  <pageMargins left="0.05" right="0.05" top="0.75" bottom="0.75" header="0.3" footer="0.3"/>
  <pageSetup scale="85" orientation="portrait" verticalDpi="0" r:id="rId1"/>
  <headerFooter>
    <oddFooter>&amp;L&amp;"Arial,Bold"Teradata Corporation Confidential&amp;R&amp;"Arial,Bold"Page &amp;P of &amp;N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5"/>
    <pageSetUpPr fitToPage="1"/>
  </sheetPr>
  <dimension ref="A1:AI110"/>
  <sheetViews>
    <sheetView workbookViewId="0"/>
  </sheetViews>
  <sheetFormatPr defaultRowHeight="12.75" x14ac:dyDescent="0.25"/>
  <cols>
    <col min="1" max="1" width="2.7109375" style="206" customWidth="1"/>
    <col min="2" max="2" width="5.28515625" style="206" customWidth="1"/>
    <col min="3" max="3" width="0.85546875" style="206" customWidth="1"/>
    <col min="4" max="4" width="14.7109375" style="206" customWidth="1"/>
    <col min="5" max="5" width="0.85546875" style="206" customWidth="1"/>
    <col min="6" max="6" width="27.7109375" style="206" customWidth="1"/>
    <col min="7" max="7" width="11.28515625" style="206" customWidth="1"/>
    <col min="8" max="8" width="11.140625" style="206" customWidth="1"/>
    <col min="9" max="9" width="10.42578125" style="206" customWidth="1"/>
    <col min="10" max="10" width="9.140625" style="206"/>
    <col min="11" max="17" width="9.140625" style="20"/>
    <col min="18" max="18" width="11.85546875" style="21" bestFit="1" customWidth="1"/>
    <col min="19" max="20" width="9.140625" style="21"/>
    <col min="21" max="16384" width="9.140625" style="20"/>
  </cols>
  <sheetData>
    <row r="1" spans="1:35" ht="15.75" thickBot="1" x14ac:dyDescent="0.3">
      <c r="A1" s="242"/>
      <c r="B1" s="168"/>
      <c r="C1" s="168"/>
      <c r="D1" s="243"/>
      <c r="E1" s="244"/>
      <c r="F1" s="245"/>
      <c r="G1" s="168"/>
      <c r="H1" s="168"/>
      <c r="I1" s="168" t="s">
        <v>0</v>
      </c>
      <c r="J1" s="168">
        <v>7</v>
      </c>
      <c r="Q1" s="155"/>
      <c r="R1" s="157" t="s">
        <v>828</v>
      </c>
      <c r="S1" s="156" t="s">
        <v>829</v>
      </c>
      <c r="T1" s="156" t="s">
        <v>830</v>
      </c>
      <c r="U1" s="240" t="s">
        <v>4</v>
      </c>
      <c r="V1" s="227" t="s">
        <v>248</v>
      </c>
      <c r="W1" s="227" t="s">
        <v>9</v>
      </c>
      <c r="X1" s="227" t="s">
        <v>13</v>
      </c>
      <c r="Y1" s="227" t="s">
        <v>17</v>
      </c>
      <c r="Z1" s="227" t="s">
        <v>45</v>
      </c>
      <c r="AA1" s="227" t="s">
        <v>27</v>
      </c>
      <c r="AB1" s="227" t="s">
        <v>48</v>
      </c>
      <c r="AC1" s="227" t="s">
        <v>7</v>
      </c>
      <c r="AD1" s="217"/>
      <c r="AE1" s="218"/>
      <c r="AF1" s="218"/>
      <c r="AG1" s="218"/>
      <c r="AH1" s="218"/>
      <c r="AI1" s="218"/>
    </row>
    <row r="2" spans="1:35" ht="15.75" thickTop="1" x14ac:dyDescent="0.25">
      <c r="A2" s="169"/>
      <c r="B2" s="170" t="s">
        <v>1</v>
      </c>
      <c r="C2" s="171"/>
      <c r="D2" s="246" t="s">
        <v>2</v>
      </c>
      <c r="E2" s="171"/>
      <c r="F2" s="172" t="s">
        <v>3</v>
      </c>
      <c r="G2" s="173" t="s">
        <v>4</v>
      </c>
      <c r="H2" s="247" t="s">
        <v>5</v>
      </c>
      <c r="I2" s="248" t="s">
        <v>6</v>
      </c>
      <c r="J2" s="249"/>
      <c r="K2" s="29"/>
      <c r="Q2" s="155"/>
      <c r="R2" s="158" t="s">
        <v>831</v>
      </c>
      <c r="S2" s="162" t="s">
        <v>66</v>
      </c>
      <c r="T2" s="162" t="s">
        <v>66</v>
      </c>
      <c r="U2" s="240" t="s">
        <v>5</v>
      </c>
      <c r="V2" s="227" t="s">
        <v>859</v>
      </c>
      <c r="W2" s="227" t="s">
        <v>10</v>
      </c>
      <c r="X2" s="227" t="s">
        <v>10</v>
      </c>
      <c r="Y2" s="227" t="s">
        <v>860</v>
      </c>
      <c r="Z2" s="227">
        <v>127</v>
      </c>
      <c r="AA2" s="227" t="s">
        <v>28</v>
      </c>
      <c r="AB2" s="227" t="s">
        <v>37</v>
      </c>
      <c r="AC2" s="227" t="s">
        <v>10</v>
      </c>
      <c r="AD2" s="217"/>
      <c r="AE2" s="218"/>
      <c r="AF2" s="218"/>
      <c r="AG2" s="218"/>
      <c r="AH2" s="218"/>
      <c r="AI2" s="218"/>
    </row>
    <row r="3" spans="1:35" ht="15" x14ac:dyDescent="0.25">
      <c r="A3" s="169"/>
      <c r="B3" s="174" t="s">
        <v>7</v>
      </c>
      <c r="C3" s="175"/>
      <c r="D3" s="250" t="s">
        <v>8</v>
      </c>
      <c r="E3" s="175"/>
      <c r="F3" s="251"/>
      <c r="G3" s="176" t="s">
        <v>9</v>
      </c>
      <c r="H3" s="252" t="s">
        <v>10</v>
      </c>
      <c r="I3" s="253" t="s">
        <v>11</v>
      </c>
      <c r="J3" s="254"/>
      <c r="K3" s="29"/>
      <c r="Q3" s="155"/>
      <c r="R3" s="159" t="s">
        <v>832</v>
      </c>
      <c r="S3" s="162" t="s">
        <v>66</v>
      </c>
      <c r="T3" s="162" t="s">
        <v>66</v>
      </c>
      <c r="U3" s="240" t="s">
        <v>861</v>
      </c>
      <c r="V3" s="227" t="s">
        <v>862</v>
      </c>
      <c r="W3" s="227" t="s">
        <v>249</v>
      </c>
      <c r="X3" s="227" t="s">
        <v>249</v>
      </c>
      <c r="Y3" s="227" t="s">
        <v>863</v>
      </c>
      <c r="Z3" s="227">
        <v>254</v>
      </c>
      <c r="AA3" s="227" t="s">
        <v>864</v>
      </c>
      <c r="AB3" s="227" t="s">
        <v>847</v>
      </c>
      <c r="AC3" s="227" t="s">
        <v>249</v>
      </c>
      <c r="AD3" s="217"/>
      <c r="AE3" s="218"/>
      <c r="AF3" s="218"/>
      <c r="AG3" s="218"/>
      <c r="AH3" s="218"/>
      <c r="AI3" s="218"/>
    </row>
    <row r="4" spans="1:35" ht="15" x14ac:dyDescent="0.25">
      <c r="A4" s="169"/>
      <c r="B4" s="174" t="s">
        <v>12</v>
      </c>
      <c r="C4" s="175"/>
      <c r="D4" s="179" t="s">
        <v>79</v>
      </c>
      <c r="E4" s="175"/>
      <c r="F4" s="251"/>
      <c r="G4" s="176" t="s">
        <v>13</v>
      </c>
      <c r="H4" s="252" t="s">
        <v>14</v>
      </c>
      <c r="I4" s="180"/>
      <c r="J4" s="181"/>
      <c r="K4" s="29"/>
      <c r="Q4" s="155"/>
      <c r="R4" s="159" t="s">
        <v>833</v>
      </c>
      <c r="S4" s="162" t="s">
        <v>66</v>
      </c>
      <c r="T4" s="162" t="s">
        <v>66</v>
      </c>
      <c r="U4" s="240" t="s">
        <v>865</v>
      </c>
      <c r="V4" s="227" t="s">
        <v>866</v>
      </c>
      <c r="W4" s="227" t="s">
        <v>14</v>
      </c>
      <c r="X4" s="227" t="s">
        <v>14</v>
      </c>
      <c r="Y4" s="227" t="s">
        <v>867</v>
      </c>
      <c r="Z4" s="227">
        <v>512</v>
      </c>
      <c r="AA4" s="227"/>
      <c r="AB4" s="227"/>
      <c r="AC4" s="227" t="s">
        <v>8</v>
      </c>
      <c r="AD4" s="217"/>
      <c r="AE4" s="218"/>
      <c r="AF4" s="218"/>
      <c r="AG4" s="218"/>
      <c r="AH4" s="218"/>
      <c r="AI4" s="218"/>
    </row>
    <row r="5" spans="1:35" ht="15" x14ac:dyDescent="0.25">
      <c r="A5" s="169"/>
      <c r="B5" s="182"/>
      <c r="C5" s="175"/>
      <c r="D5" s="183" t="s">
        <v>15</v>
      </c>
      <c r="E5" s="175"/>
      <c r="F5" s="255" t="s">
        <v>16</v>
      </c>
      <c r="G5" s="176" t="s">
        <v>17</v>
      </c>
      <c r="H5" s="252" t="s">
        <v>18</v>
      </c>
      <c r="I5" s="256"/>
      <c r="J5" s="181"/>
      <c r="K5" s="29"/>
      <c r="Q5" s="155"/>
      <c r="R5" s="159" t="s">
        <v>834</v>
      </c>
      <c r="S5" s="162" t="s">
        <v>66</v>
      </c>
      <c r="T5" s="162" t="s">
        <v>66</v>
      </c>
      <c r="U5" s="240" t="s">
        <v>868</v>
      </c>
      <c r="V5" s="227" t="s">
        <v>6</v>
      </c>
      <c r="W5" s="227" t="s">
        <v>869</v>
      </c>
      <c r="X5" s="227"/>
      <c r="Y5" s="227" t="s">
        <v>18</v>
      </c>
      <c r="Z5" s="227">
        <v>1024</v>
      </c>
      <c r="AA5" s="227"/>
      <c r="AB5" s="227"/>
      <c r="AC5" s="227"/>
      <c r="AD5" s="217"/>
      <c r="AE5" s="218"/>
      <c r="AF5" s="218"/>
      <c r="AG5" s="218"/>
      <c r="AH5" s="218"/>
      <c r="AI5" s="218"/>
    </row>
    <row r="6" spans="1:35" ht="15" x14ac:dyDescent="0.25">
      <c r="A6" s="169"/>
      <c r="B6" s="182"/>
      <c r="C6" s="175"/>
      <c r="D6" s="183" t="s">
        <v>19</v>
      </c>
      <c r="E6" s="175"/>
      <c r="F6" s="257" t="s">
        <v>20</v>
      </c>
      <c r="G6" s="176"/>
      <c r="H6" s="177"/>
      <c r="I6" s="258"/>
      <c r="J6" s="259"/>
      <c r="K6" s="29"/>
      <c r="Q6" s="155"/>
      <c r="R6" s="159" t="s">
        <v>835</v>
      </c>
      <c r="S6" s="162" t="s">
        <v>66</v>
      </c>
      <c r="T6" s="162" t="s">
        <v>66</v>
      </c>
      <c r="U6" s="240" t="s">
        <v>870</v>
      </c>
      <c r="V6" s="227" t="s">
        <v>871</v>
      </c>
      <c r="W6" s="227"/>
      <c r="X6" s="227"/>
      <c r="Y6" s="227"/>
      <c r="Z6" s="227"/>
      <c r="AA6" s="227"/>
      <c r="AB6" s="227"/>
      <c r="AC6" s="227"/>
      <c r="AD6" s="217"/>
      <c r="AE6" s="218"/>
      <c r="AF6" s="218"/>
      <c r="AG6" s="218"/>
      <c r="AH6" s="218"/>
      <c r="AI6" s="218"/>
    </row>
    <row r="7" spans="1:35" ht="15" x14ac:dyDescent="0.25">
      <c r="A7" s="169"/>
      <c r="B7" s="182"/>
      <c r="C7" s="175"/>
      <c r="D7" s="183" t="s">
        <v>21</v>
      </c>
      <c r="E7" s="175"/>
      <c r="F7" s="260" t="s">
        <v>22</v>
      </c>
      <c r="G7" s="183" t="s">
        <v>23</v>
      </c>
      <c r="H7" s="184" t="s">
        <v>24</v>
      </c>
      <c r="I7" s="180"/>
      <c r="J7" s="181"/>
      <c r="K7" s="29"/>
      <c r="Q7" s="155"/>
      <c r="R7" s="158" t="s">
        <v>836</v>
      </c>
      <c r="S7" s="162" t="s">
        <v>66</v>
      </c>
      <c r="T7" s="162" t="s">
        <v>66</v>
      </c>
      <c r="U7" s="240" t="s">
        <v>872</v>
      </c>
      <c r="V7" s="227" t="s">
        <v>873</v>
      </c>
      <c r="W7" s="227"/>
      <c r="X7" s="227"/>
      <c r="Y7" s="227"/>
      <c r="Z7" s="227"/>
      <c r="AA7" s="227"/>
      <c r="AB7" s="227"/>
      <c r="AC7" s="227"/>
      <c r="AD7" s="217"/>
      <c r="AE7" s="218"/>
      <c r="AF7" s="218"/>
      <c r="AG7" s="218"/>
      <c r="AH7" s="218"/>
      <c r="AI7" s="218"/>
    </row>
    <row r="8" spans="1:35" ht="25.5" x14ac:dyDescent="0.25">
      <c r="A8" s="169"/>
      <c r="B8" s="182"/>
      <c r="C8" s="175"/>
      <c r="D8" s="183" t="s">
        <v>25</v>
      </c>
      <c r="E8" s="175"/>
      <c r="F8" s="255" t="s">
        <v>26</v>
      </c>
      <c r="G8" s="176" t="s">
        <v>27</v>
      </c>
      <c r="H8" s="261" t="s">
        <v>876</v>
      </c>
      <c r="I8" s="180"/>
      <c r="J8" s="181"/>
      <c r="K8" s="29"/>
      <c r="Q8" s="155"/>
      <c r="R8" s="159" t="s">
        <v>832</v>
      </c>
      <c r="S8" s="162" t="s">
        <v>66</v>
      </c>
      <c r="T8" s="162" t="s">
        <v>66</v>
      </c>
      <c r="U8" s="240" t="s">
        <v>874</v>
      </c>
      <c r="V8" s="227" t="s">
        <v>875</v>
      </c>
      <c r="W8" s="227"/>
      <c r="X8" s="227"/>
      <c r="Y8" s="227"/>
      <c r="Z8" s="227"/>
      <c r="AA8" s="227"/>
      <c r="AB8" s="227"/>
      <c r="AC8" s="227"/>
      <c r="AD8" s="217"/>
      <c r="AE8" s="218"/>
      <c r="AF8" s="218"/>
      <c r="AG8" s="218"/>
      <c r="AH8" s="218"/>
      <c r="AI8" s="218"/>
    </row>
    <row r="9" spans="1:35" ht="25.5" x14ac:dyDescent="0.25">
      <c r="A9" s="169"/>
      <c r="B9" s="182"/>
      <c r="C9" s="175"/>
      <c r="D9" s="183" t="s">
        <v>29</v>
      </c>
      <c r="E9" s="175"/>
      <c r="F9" s="255" t="s">
        <v>856</v>
      </c>
      <c r="G9" s="176" t="s">
        <v>30</v>
      </c>
      <c r="H9" s="252" t="s">
        <v>31</v>
      </c>
      <c r="I9" s="176" t="s">
        <v>32</v>
      </c>
      <c r="J9" s="262" t="s">
        <v>31</v>
      </c>
      <c r="K9" s="29"/>
      <c r="Q9" s="155"/>
      <c r="R9" s="159" t="s">
        <v>833</v>
      </c>
      <c r="S9" s="162" t="s">
        <v>66</v>
      </c>
      <c r="T9" s="162" t="s">
        <v>66</v>
      </c>
      <c r="U9" s="240"/>
      <c r="V9" s="227"/>
      <c r="W9" s="227"/>
      <c r="X9" s="227"/>
      <c r="Y9" s="227"/>
      <c r="Z9" s="227"/>
      <c r="AA9" s="227"/>
      <c r="AB9" s="227"/>
      <c r="AC9" s="227"/>
      <c r="AD9" s="29"/>
    </row>
    <row r="10" spans="1:35" ht="25.5" x14ac:dyDescent="0.25">
      <c r="A10" s="169"/>
      <c r="B10" s="182"/>
      <c r="C10" s="175"/>
      <c r="D10" s="183" t="s">
        <v>33</v>
      </c>
      <c r="E10" s="175"/>
      <c r="F10" s="255" t="s">
        <v>857</v>
      </c>
      <c r="G10" s="176" t="s">
        <v>34</v>
      </c>
      <c r="H10" s="252" t="s">
        <v>35</v>
      </c>
      <c r="I10" s="183" t="s">
        <v>36</v>
      </c>
      <c r="J10" s="262" t="s">
        <v>37</v>
      </c>
      <c r="K10" s="29"/>
      <c r="Q10" s="155"/>
      <c r="R10" s="158" t="s">
        <v>837</v>
      </c>
      <c r="S10" s="162" t="s">
        <v>847</v>
      </c>
      <c r="T10" s="162" t="s">
        <v>847</v>
      </c>
      <c r="U10" s="240"/>
      <c r="V10" s="227"/>
      <c r="W10" s="227"/>
      <c r="X10" s="227"/>
      <c r="Y10" s="227"/>
      <c r="Z10" s="227"/>
      <c r="AA10" s="227"/>
      <c r="AB10" s="227"/>
      <c r="AC10" s="227"/>
      <c r="AD10" s="29"/>
    </row>
    <row r="11" spans="1:35" ht="15" x14ac:dyDescent="0.25">
      <c r="A11" s="169"/>
      <c r="B11" s="182"/>
      <c r="C11" s="175"/>
      <c r="D11" s="183" t="s">
        <v>38</v>
      </c>
      <c r="E11" s="175"/>
      <c r="F11" s="255" t="s">
        <v>39</v>
      </c>
      <c r="G11" s="176" t="s">
        <v>40</v>
      </c>
      <c r="H11" s="177" t="s">
        <v>41</v>
      </c>
      <c r="I11" s="176" t="s">
        <v>42</v>
      </c>
      <c r="J11" s="185" t="s">
        <v>43</v>
      </c>
      <c r="K11" s="29"/>
      <c r="Q11" s="155"/>
      <c r="R11" s="158" t="s">
        <v>838</v>
      </c>
      <c r="S11" s="162" t="s">
        <v>66</v>
      </c>
      <c r="T11" s="162" t="s">
        <v>66</v>
      </c>
      <c r="U11" s="240"/>
      <c r="V11" s="227"/>
      <c r="W11" s="227"/>
      <c r="X11" s="227"/>
      <c r="Y11" s="227"/>
      <c r="Z11" s="227"/>
      <c r="AA11" s="227"/>
      <c r="AB11" s="227"/>
      <c r="AC11" s="227"/>
      <c r="AD11" s="29"/>
    </row>
    <row r="12" spans="1:35" ht="15" x14ac:dyDescent="0.25">
      <c r="A12" s="169"/>
      <c r="B12" s="182"/>
      <c r="C12" s="175"/>
      <c r="D12" s="183" t="s">
        <v>44</v>
      </c>
      <c r="E12" s="175"/>
      <c r="F12" s="255" t="s">
        <v>18</v>
      </c>
      <c r="G12" s="176" t="s">
        <v>45</v>
      </c>
      <c r="H12" s="252">
        <v>1024</v>
      </c>
      <c r="I12" s="176" t="s">
        <v>46</v>
      </c>
      <c r="J12" s="186">
        <v>0.9</v>
      </c>
      <c r="K12" s="29"/>
      <c r="Q12" s="155"/>
      <c r="R12" s="159" t="s">
        <v>832</v>
      </c>
      <c r="S12" s="162" t="s">
        <v>66</v>
      </c>
      <c r="T12" s="162" t="s">
        <v>66</v>
      </c>
      <c r="U12" s="240"/>
      <c r="V12" s="227"/>
      <c r="W12" s="227"/>
      <c r="X12" s="227"/>
      <c r="Y12" s="227"/>
      <c r="Z12" s="227"/>
      <c r="AA12" s="227"/>
      <c r="AB12" s="227"/>
      <c r="AC12" s="227"/>
      <c r="AD12" s="29"/>
    </row>
    <row r="13" spans="1:35" ht="38.25" x14ac:dyDescent="0.25">
      <c r="A13" s="169"/>
      <c r="B13" s="182"/>
      <c r="C13" s="175"/>
      <c r="D13" s="183" t="s">
        <v>47</v>
      </c>
      <c r="E13" s="175"/>
      <c r="F13" s="251" t="s">
        <v>858</v>
      </c>
      <c r="G13" s="176" t="s">
        <v>48</v>
      </c>
      <c r="H13" s="252" t="s">
        <v>37</v>
      </c>
      <c r="I13" s="187"/>
      <c r="J13" s="178"/>
      <c r="K13" s="29"/>
      <c r="Q13" s="155"/>
      <c r="R13" s="159" t="s">
        <v>833</v>
      </c>
      <c r="S13" s="162" t="s">
        <v>66</v>
      </c>
      <c r="T13" s="162" t="s">
        <v>66</v>
      </c>
      <c r="U13" s="240"/>
      <c r="V13" s="227"/>
      <c r="W13" s="227"/>
      <c r="X13" s="227"/>
      <c r="Y13" s="227"/>
      <c r="Z13" s="227"/>
      <c r="AA13" s="227"/>
      <c r="AB13" s="227"/>
      <c r="AC13" s="227"/>
      <c r="AD13" s="29"/>
    </row>
    <row r="14" spans="1:35" ht="15.75" thickBot="1" x14ac:dyDescent="0.3">
      <c r="A14" s="169"/>
      <c r="B14" s="188"/>
      <c r="C14" s="189"/>
      <c r="D14" s="190"/>
      <c r="E14" s="189"/>
      <c r="F14" s="189"/>
      <c r="G14" s="190" t="s">
        <v>49</v>
      </c>
      <c r="H14" s="191" t="s">
        <v>50</v>
      </c>
      <c r="I14" s="190" t="s">
        <v>51</v>
      </c>
      <c r="J14" s="192" t="s">
        <v>52</v>
      </c>
      <c r="K14" s="29"/>
      <c r="Q14" s="155"/>
      <c r="R14" s="158" t="s">
        <v>599</v>
      </c>
      <c r="S14" s="162" t="s">
        <v>66</v>
      </c>
      <c r="T14" s="162" t="s">
        <v>66</v>
      </c>
      <c r="U14" s="240"/>
      <c r="V14" s="227"/>
      <c r="W14" s="227"/>
      <c r="X14" s="227"/>
      <c r="Y14" s="227"/>
      <c r="Z14" s="227"/>
      <c r="AA14" s="227"/>
      <c r="AB14" s="227"/>
      <c r="AC14" s="227"/>
      <c r="AD14" s="29"/>
    </row>
    <row r="15" spans="1:35" ht="15.75" thickTop="1" x14ac:dyDescent="0.25">
      <c r="A15" s="169"/>
      <c r="B15" s="193"/>
      <c r="C15" s="171"/>
      <c r="D15" s="173"/>
      <c r="E15" s="171"/>
      <c r="F15" s="172" t="s">
        <v>53</v>
      </c>
      <c r="G15" s="173"/>
      <c r="H15" s="194"/>
      <c r="I15" s="171"/>
      <c r="J15" s="195"/>
      <c r="K15" s="29"/>
      <c r="Q15" s="155"/>
      <c r="R15" s="159" t="s">
        <v>832</v>
      </c>
      <c r="S15" s="162" t="s">
        <v>849</v>
      </c>
      <c r="T15" s="162" t="s">
        <v>849</v>
      </c>
      <c r="U15" s="240"/>
      <c r="V15" s="227"/>
      <c r="W15" s="227"/>
      <c r="X15" s="227"/>
      <c r="Y15" s="227"/>
      <c r="Z15" s="227"/>
      <c r="AA15" s="227"/>
      <c r="AB15" s="227"/>
      <c r="AC15" s="227"/>
      <c r="AD15" s="29"/>
    </row>
    <row r="16" spans="1:35" x14ac:dyDescent="0.2">
      <c r="A16" s="169"/>
      <c r="B16" s="182"/>
      <c r="C16" s="175"/>
      <c r="D16" s="176" t="s">
        <v>54</v>
      </c>
      <c r="E16" s="175"/>
      <c r="F16" s="266" t="s">
        <v>55</v>
      </c>
      <c r="G16" s="176" t="s">
        <v>56</v>
      </c>
      <c r="H16" s="196" t="s">
        <v>57</v>
      </c>
      <c r="I16" s="175"/>
      <c r="J16" s="197"/>
      <c r="K16" s="29"/>
      <c r="Q16" s="155"/>
      <c r="R16" s="159" t="s">
        <v>833</v>
      </c>
      <c r="S16" s="162" t="s">
        <v>850</v>
      </c>
      <c r="T16" s="162" t="s">
        <v>850</v>
      </c>
      <c r="U16" s="226"/>
      <c r="V16" s="30"/>
      <c r="W16" s="30"/>
      <c r="X16" s="30"/>
      <c r="Y16" s="30"/>
      <c r="Z16" s="30"/>
      <c r="AA16" s="30"/>
      <c r="AB16" s="30"/>
      <c r="AC16" s="30"/>
    </row>
    <row r="17" spans="1:21" x14ac:dyDescent="0.2">
      <c r="A17" s="169"/>
      <c r="B17" s="182"/>
      <c r="C17" s="175"/>
      <c r="D17" s="176" t="s">
        <v>58</v>
      </c>
      <c r="E17" s="175"/>
      <c r="F17" s="266" t="s">
        <v>59</v>
      </c>
      <c r="G17" s="176"/>
      <c r="H17" s="196"/>
      <c r="I17" s="175"/>
      <c r="J17" s="197"/>
      <c r="K17" s="29"/>
      <c r="Q17" s="155"/>
      <c r="R17" s="158" t="s">
        <v>839</v>
      </c>
      <c r="S17" s="162" t="s">
        <v>66</v>
      </c>
      <c r="T17" s="162" t="s">
        <v>66</v>
      </c>
      <c r="U17" s="29"/>
    </row>
    <row r="18" spans="1:21" x14ac:dyDescent="0.2">
      <c r="A18" s="169"/>
      <c r="B18" s="182"/>
      <c r="C18" s="175"/>
      <c r="D18" s="176" t="s">
        <v>60</v>
      </c>
      <c r="E18" s="175"/>
      <c r="F18" s="266" t="s">
        <v>61</v>
      </c>
      <c r="G18" s="176" t="s">
        <v>56</v>
      </c>
      <c r="H18" s="196" t="s">
        <v>62</v>
      </c>
      <c r="I18" s="175"/>
      <c r="J18" s="197"/>
      <c r="K18" s="29"/>
      <c r="Q18" s="155"/>
      <c r="R18" s="159" t="s">
        <v>832</v>
      </c>
      <c r="S18" s="162" t="s">
        <v>66</v>
      </c>
      <c r="T18" s="162" t="s">
        <v>66</v>
      </c>
      <c r="U18" s="29"/>
    </row>
    <row r="19" spans="1:21" x14ac:dyDescent="0.2">
      <c r="A19" s="169"/>
      <c r="B19" s="182"/>
      <c r="C19" s="175"/>
      <c r="D19" s="176" t="s">
        <v>58</v>
      </c>
      <c r="E19" s="175"/>
      <c r="F19" s="266" t="s">
        <v>63</v>
      </c>
      <c r="G19" s="176"/>
      <c r="H19" s="196"/>
      <c r="I19" s="175"/>
      <c r="J19" s="197"/>
      <c r="K19" s="29"/>
      <c r="Q19" s="155"/>
      <c r="R19" s="159" t="s">
        <v>833</v>
      </c>
      <c r="S19" s="162" t="s">
        <v>66</v>
      </c>
      <c r="T19" s="162" t="s">
        <v>66</v>
      </c>
      <c r="U19" s="29"/>
    </row>
    <row r="20" spans="1:21" x14ac:dyDescent="0.2">
      <c r="A20" s="169"/>
      <c r="B20" s="182"/>
      <c r="C20" s="175"/>
      <c r="D20" s="176" t="s">
        <v>64</v>
      </c>
      <c r="E20" s="175"/>
      <c r="F20" s="267" t="s">
        <v>65</v>
      </c>
      <c r="G20" s="176" t="s">
        <v>56</v>
      </c>
      <c r="H20" s="196" t="s">
        <v>66</v>
      </c>
      <c r="I20" s="175"/>
      <c r="J20" s="197"/>
      <c r="K20" s="29"/>
      <c r="Q20" s="155"/>
      <c r="R20" s="158" t="s">
        <v>840</v>
      </c>
      <c r="S20" s="162" t="s">
        <v>66</v>
      </c>
      <c r="T20" s="162" t="s">
        <v>66</v>
      </c>
      <c r="U20" s="29"/>
    </row>
    <row r="21" spans="1:21" x14ac:dyDescent="0.2">
      <c r="A21" s="169"/>
      <c r="B21" s="182"/>
      <c r="C21" s="175"/>
      <c r="D21" s="176" t="s">
        <v>58</v>
      </c>
      <c r="E21" s="175"/>
      <c r="F21" s="267" t="s">
        <v>67</v>
      </c>
      <c r="G21" s="176"/>
      <c r="H21" s="196"/>
      <c r="I21" s="175"/>
      <c r="J21" s="197"/>
      <c r="K21" s="29"/>
      <c r="Q21" s="155"/>
      <c r="R21" s="159" t="s">
        <v>832</v>
      </c>
      <c r="S21" s="162" t="s">
        <v>66</v>
      </c>
      <c r="T21" s="162" t="s">
        <v>66</v>
      </c>
      <c r="U21" s="29"/>
    </row>
    <row r="22" spans="1:21" x14ac:dyDescent="0.2">
      <c r="A22" s="169"/>
      <c r="B22" s="182"/>
      <c r="C22" s="175"/>
      <c r="D22" s="176" t="s">
        <v>68</v>
      </c>
      <c r="E22" s="175"/>
      <c r="F22" s="266" t="s">
        <v>69</v>
      </c>
      <c r="G22" s="176" t="s">
        <v>56</v>
      </c>
      <c r="H22" s="196" t="s">
        <v>70</v>
      </c>
      <c r="I22" s="175"/>
      <c r="J22" s="197"/>
      <c r="K22" s="29"/>
      <c r="Q22" s="155"/>
      <c r="R22" s="159" t="s">
        <v>833</v>
      </c>
      <c r="S22" s="162" t="s">
        <v>66</v>
      </c>
      <c r="T22" s="162" t="s">
        <v>66</v>
      </c>
      <c r="U22" s="29"/>
    </row>
    <row r="23" spans="1:21" x14ac:dyDescent="0.2">
      <c r="A23" s="169"/>
      <c r="B23" s="182"/>
      <c r="C23" s="175"/>
      <c r="D23" s="176" t="s">
        <v>58</v>
      </c>
      <c r="E23" s="175"/>
      <c r="F23" s="266" t="s">
        <v>71</v>
      </c>
      <c r="G23" s="176"/>
      <c r="H23" s="196"/>
      <c r="I23" s="175"/>
      <c r="J23" s="197"/>
      <c r="K23" s="29"/>
      <c r="Q23" s="155"/>
      <c r="R23" s="158" t="s">
        <v>841</v>
      </c>
      <c r="S23" s="162" t="s">
        <v>847</v>
      </c>
      <c r="T23" s="167" t="s">
        <v>848</v>
      </c>
      <c r="U23" s="29"/>
    </row>
    <row r="24" spans="1:21" ht="13.5" thickBot="1" x14ac:dyDescent="0.25">
      <c r="A24" s="169"/>
      <c r="B24" s="188"/>
      <c r="C24" s="189"/>
      <c r="D24" s="189"/>
      <c r="E24" s="189"/>
      <c r="F24" s="268"/>
      <c r="G24" s="189"/>
      <c r="H24" s="189"/>
      <c r="I24" s="189"/>
      <c r="J24" s="198"/>
      <c r="K24" s="29"/>
      <c r="Q24" s="155"/>
      <c r="R24" s="159" t="s">
        <v>842</v>
      </c>
      <c r="S24" s="165" t="s">
        <v>851</v>
      </c>
      <c r="T24" s="167" t="s">
        <v>848</v>
      </c>
      <c r="U24" s="29"/>
    </row>
    <row r="25" spans="1:21" ht="42" customHeight="1" thickTop="1" thickBot="1" x14ac:dyDescent="0.25">
      <c r="A25" s="169"/>
      <c r="B25" s="199" t="s">
        <v>72</v>
      </c>
      <c r="C25" s="200"/>
      <c r="D25" s="200"/>
      <c r="E25" s="200"/>
      <c r="F25" s="200"/>
      <c r="G25" s="200"/>
      <c r="H25" s="200"/>
      <c r="I25" s="200"/>
      <c r="J25" s="201"/>
      <c r="K25" s="29"/>
      <c r="Q25" s="155"/>
      <c r="R25" s="159" t="s">
        <v>843</v>
      </c>
      <c r="S25" s="167" t="s">
        <v>848</v>
      </c>
      <c r="T25" s="166" t="s">
        <v>553</v>
      </c>
      <c r="U25" s="29"/>
    </row>
    <row r="26" spans="1:21" ht="14.25" thickTop="1" thickBot="1" x14ac:dyDescent="0.3">
      <c r="A26" s="202"/>
      <c r="B26" s="203" t="s">
        <v>73</v>
      </c>
      <c r="C26" s="204"/>
      <c r="D26" s="204" t="s">
        <v>74</v>
      </c>
      <c r="E26" s="204"/>
      <c r="F26" s="204" t="s">
        <v>75</v>
      </c>
      <c r="G26" s="204" t="s">
        <v>76</v>
      </c>
      <c r="H26" s="204" t="s">
        <v>77</v>
      </c>
      <c r="I26" s="204"/>
      <c r="J26" s="205" t="s">
        <v>78</v>
      </c>
      <c r="K26" s="29"/>
      <c r="Q26" s="155"/>
      <c r="R26" s="158" t="s">
        <v>844</v>
      </c>
      <c r="S26" s="167" t="s">
        <v>848</v>
      </c>
      <c r="T26" s="162">
        <v>1024</v>
      </c>
      <c r="U26" s="29"/>
    </row>
    <row r="27" spans="1:21" ht="13.5" thickTop="1" x14ac:dyDescent="0.25">
      <c r="B27" s="207"/>
      <c r="C27" s="207"/>
      <c r="D27" s="207"/>
      <c r="E27" s="207"/>
      <c r="F27" s="207"/>
      <c r="G27" s="208"/>
      <c r="H27" s="20"/>
      <c r="I27" s="20"/>
      <c r="J27" s="20"/>
      <c r="N27" s="155"/>
      <c r="O27" s="158" t="s">
        <v>845</v>
      </c>
      <c r="P27" s="167" t="s">
        <v>848</v>
      </c>
      <c r="Q27" s="162" t="s">
        <v>43</v>
      </c>
      <c r="R27" s="29"/>
      <c r="S27" s="20"/>
      <c r="T27" s="20"/>
    </row>
    <row r="28" spans="1:21" x14ac:dyDescent="0.25">
      <c r="A28" s="202"/>
      <c r="D28" s="209" t="s">
        <v>81</v>
      </c>
      <c r="F28" s="210" t="s">
        <v>80</v>
      </c>
      <c r="H28" s="20"/>
      <c r="I28" s="20"/>
      <c r="J28" s="20"/>
      <c r="N28" s="155"/>
      <c r="O28" s="158" t="s">
        <v>846</v>
      </c>
      <c r="P28" s="167" t="s">
        <v>848</v>
      </c>
      <c r="Q28" s="162" t="s">
        <v>852</v>
      </c>
      <c r="R28" s="29"/>
      <c r="S28" s="20"/>
      <c r="T28" s="20"/>
    </row>
    <row r="29" spans="1:21" x14ac:dyDescent="0.25">
      <c r="A29" s="202"/>
      <c r="H29" s="20"/>
      <c r="I29" s="20"/>
      <c r="J29" s="20"/>
      <c r="O29" s="160"/>
      <c r="P29" s="163" t="s">
        <v>66</v>
      </c>
      <c r="Q29" s="163" t="s">
        <v>66</v>
      </c>
      <c r="R29" s="20"/>
      <c r="S29" s="20"/>
      <c r="T29" s="20"/>
    </row>
    <row r="30" spans="1:21" x14ac:dyDescent="0.25">
      <c r="A30" s="202" t="s">
        <v>82</v>
      </c>
      <c r="B30" s="212"/>
      <c r="D30" s="209" t="s">
        <v>83</v>
      </c>
      <c r="F30" s="210" t="s">
        <v>84</v>
      </c>
      <c r="H30" s="20"/>
      <c r="I30" s="20"/>
      <c r="J30" s="20"/>
      <c r="O30" s="161"/>
      <c r="P30" s="164" t="s">
        <v>66</v>
      </c>
      <c r="Q30" s="164" t="s">
        <v>66</v>
      </c>
      <c r="R30" s="20"/>
      <c r="S30" s="20"/>
      <c r="T30" s="20"/>
    </row>
    <row r="31" spans="1:21" x14ac:dyDescent="0.25">
      <c r="A31" s="202"/>
      <c r="H31" s="20"/>
      <c r="I31" s="20"/>
      <c r="J31" s="20"/>
      <c r="O31" s="21"/>
      <c r="P31" s="21"/>
      <c r="Q31" s="21"/>
      <c r="R31" s="20"/>
      <c r="S31" s="20"/>
      <c r="T31" s="20"/>
    </row>
    <row r="32" spans="1:21" x14ac:dyDescent="0.25">
      <c r="A32" s="202"/>
      <c r="B32" s="206">
        <v>1</v>
      </c>
      <c r="D32" s="206" t="s">
        <v>85</v>
      </c>
      <c r="F32" s="206" t="s">
        <v>86</v>
      </c>
      <c r="H32" s="20"/>
      <c r="I32" s="20"/>
      <c r="J32" s="20"/>
      <c r="O32" s="21"/>
      <c r="P32" s="21"/>
      <c r="Q32" s="21"/>
      <c r="R32" s="20"/>
      <c r="S32" s="20"/>
      <c r="T32" s="20"/>
    </row>
    <row r="33" spans="1:20" x14ac:dyDescent="0.25">
      <c r="A33" s="202"/>
      <c r="B33" s="206">
        <v>12</v>
      </c>
      <c r="D33" s="206" t="s">
        <v>87</v>
      </c>
      <c r="F33" s="206" t="s">
        <v>88</v>
      </c>
      <c r="H33" s="20"/>
      <c r="I33" s="20"/>
      <c r="J33" s="20"/>
      <c r="O33" s="21"/>
      <c r="P33" s="21"/>
      <c r="Q33" s="21"/>
      <c r="R33" s="20"/>
      <c r="S33" s="20"/>
      <c r="T33" s="20"/>
    </row>
    <row r="34" spans="1:20" x14ac:dyDescent="0.25">
      <c r="A34" s="202"/>
      <c r="B34" s="206">
        <v>1</v>
      </c>
      <c r="D34" s="206" t="s">
        <v>89</v>
      </c>
      <c r="F34" s="206" t="s">
        <v>90</v>
      </c>
      <c r="H34" s="20"/>
      <c r="I34" s="20"/>
      <c r="J34" s="20"/>
      <c r="O34" s="21"/>
      <c r="P34" s="21"/>
      <c r="Q34" s="21"/>
      <c r="R34" s="20"/>
      <c r="S34" s="20"/>
      <c r="T34" s="20"/>
    </row>
    <row r="35" spans="1:20" x14ac:dyDescent="0.25">
      <c r="A35" s="202"/>
      <c r="H35" s="20"/>
      <c r="I35" s="20"/>
      <c r="J35" s="20"/>
      <c r="O35" s="21"/>
      <c r="P35" s="21"/>
      <c r="Q35" s="21"/>
      <c r="R35" s="20"/>
      <c r="S35" s="20"/>
      <c r="T35" s="20"/>
    </row>
    <row r="36" spans="1:20" x14ac:dyDescent="0.25">
      <c r="A36" s="202"/>
      <c r="B36" s="206">
        <v>1</v>
      </c>
      <c r="D36" s="206" t="s">
        <v>91</v>
      </c>
      <c r="F36" s="206" t="s">
        <v>92</v>
      </c>
      <c r="H36" s="20"/>
      <c r="I36" s="20"/>
      <c r="J36" s="20"/>
      <c r="O36" s="21"/>
      <c r="P36" s="21"/>
      <c r="Q36" s="21"/>
      <c r="R36" s="20"/>
      <c r="S36" s="20"/>
      <c r="T36" s="20"/>
    </row>
    <row r="37" spans="1:20" x14ac:dyDescent="0.25">
      <c r="A37" s="202"/>
      <c r="B37" s="206">
        <v>1</v>
      </c>
      <c r="D37" s="206" t="s">
        <v>93</v>
      </c>
      <c r="F37" s="206" t="s">
        <v>94</v>
      </c>
      <c r="H37" s="20"/>
      <c r="I37" s="20"/>
      <c r="J37" s="20"/>
      <c r="O37" s="21"/>
      <c r="P37" s="21"/>
      <c r="Q37" s="21"/>
      <c r="R37" s="20"/>
      <c r="S37" s="20"/>
      <c r="T37" s="20"/>
    </row>
    <row r="38" spans="1:20" x14ac:dyDescent="0.25">
      <c r="A38" s="202"/>
      <c r="B38" s="206">
        <v>9</v>
      </c>
      <c r="D38" s="206" t="s">
        <v>95</v>
      </c>
      <c r="F38" s="206" t="s">
        <v>96</v>
      </c>
      <c r="H38" s="20"/>
      <c r="I38" s="20"/>
      <c r="J38" s="20"/>
      <c r="O38" s="21"/>
      <c r="P38" s="21"/>
      <c r="Q38" s="21"/>
      <c r="R38" s="20"/>
      <c r="S38" s="20"/>
      <c r="T38" s="20"/>
    </row>
    <row r="39" spans="1:20" x14ac:dyDescent="0.25">
      <c r="A39" s="202"/>
      <c r="B39" s="206">
        <v>1</v>
      </c>
      <c r="D39" s="206" t="s">
        <v>97</v>
      </c>
      <c r="F39" s="206" t="s">
        <v>98</v>
      </c>
      <c r="H39" s="20"/>
      <c r="I39" s="20"/>
      <c r="J39" s="20"/>
      <c r="O39" s="21"/>
      <c r="P39" s="21"/>
      <c r="Q39" s="21"/>
      <c r="R39" s="20"/>
      <c r="S39" s="20"/>
      <c r="T39" s="20"/>
    </row>
    <row r="40" spans="1:20" x14ac:dyDescent="0.25">
      <c r="A40" s="202"/>
      <c r="B40" s="206">
        <v>1</v>
      </c>
      <c r="D40" s="206" t="s">
        <v>99</v>
      </c>
      <c r="F40" s="206" t="s">
        <v>100</v>
      </c>
      <c r="H40" s="20"/>
      <c r="I40" s="20"/>
      <c r="J40" s="20"/>
      <c r="O40" s="21"/>
      <c r="P40" s="21"/>
      <c r="Q40" s="21"/>
      <c r="R40" s="20"/>
      <c r="S40" s="20"/>
      <c r="T40" s="20"/>
    </row>
    <row r="41" spans="1:20" x14ac:dyDescent="0.25">
      <c r="A41" s="202"/>
      <c r="B41" s="206">
        <v>6</v>
      </c>
      <c r="D41" s="206" t="s">
        <v>101</v>
      </c>
      <c r="F41" s="206" t="s">
        <v>102</v>
      </c>
      <c r="H41" s="20"/>
      <c r="I41" s="20"/>
      <c r="J41" s="20"/>
      <c r="O41" s="21"/>
      <c r="P41" s="21"/>
      <c r="Q41" s="21"/>
      <c r="R41" s="20"/>
      <c r="S41" s="20"/>
      <c r="T41" s="20"/>
    </row>
    <row r="42" spans="1:20" x14ac:dyDescent="0.25">
      <c r="A42" s="202"/>
      <c r="B42" s="206">
        <v>6</v>
      </c>
      <c r="D42" s="206" t="s">
        <v>103</v>
      </c>
      <c r="F42" s="206" t="s">
        <v>104</v>
      </c>
      <c r="H42" s="20"/>
      <c r="I42" s="20"/>
      <c r="J42" s="20"/>
      <c r="O42" s="21"/>
      <c r="P42" s="21"/>
      <c r="Q42" s="21"/>
      <c r="R42" s="20"/>
      <c r="S42" s="20"/>
      <c r="T42" s="20"/>
    </row>
    <row r="43" spans="1:20" x14ac:dyDescent="0.25">
      <c r="A43" s="202"/>
      <c r="B43" s="206">
        <v>6</v>
      </c>
      <c r="D43" s="206" t="s">
        <v>105</v>
      </c>
      <c r="F43" s="206" t="s">
        <v>106</v>
      </c>
      <c r="H43" s="20"/>
      <c r="I43" s="20"/>
      <c r="J43" s="20"/>
      <c r="O43" s="21"/>
      <c r="P43" s="21"/>
      <c r="Q43" s="21"/>
      <c r="R43" s="20"/>
      <c r="S43" s="20"/>
      <c r="T43" s="20"/>
    </row>
    <row r="44" spans="1:20" x14ac:dyDescent="0.25">
      <c r="A44" s="202"/>
      <c r="B44" s="206">
        <v>6</v>
      </c>
      <c r="D44" s="206" t="s">
        <v>107</v>
      </c>
      <c r="F44" s="206" t="s">
        <v>108</v>
      </c>
      <c r="H44" s="20"/>
      <c r="I44" s="20"/>
      <c r="J44" s="20"/>
      <c r="O44" s="21"/>
      <c r="P44" s="21"/>
      <c r="Q44" s="21"/>
      <c r="R44" s="20"/>
      <c r="S44" s="20"/>
      <c r="T44" s="20"/>
    </row>
    <row r="45" spans="1:20" x14ac:dyDescent="0.25">
      <c r="A45" s="202"/>
      <c r="B45" s="206">
        <v>6</v>
      </c>
      <c r="D45" s="206" t="s">
        <v>109</v>
      </c>
      <c r="F45" s="206" t="s">
        <v>110</v>
      </c>
      <c r="H45" s="20"/>
      <c r="I45" s="20"/>
      <c r="J45" s="20"/>
      <c r="O45" s="21"/>
      <c r="P45" s="21"/>
      <c r="Q45" s="21"/>
      <c r="R45" s="20"/>
      <c r="S45" s="20"/>
      <c r="T45" s="20"/>
    </row>
    <row r="46" spans="1:20" x14ac:dyDescent="0.25">
      <c r="A46" s="202"/>
      <c r="B46" s="206">
        <v>12</v>
      </c>
      <c r="D46" s="206" t="s">
        <v>111</v>
      </c>
      <c r="F46" s="206" t="s">
        <v>112</v>
      </c>
      <c r="H46" s="20"/>
      <c r="I46" s="20"/>
      <c r="J46" s="20"/>
      <c r="O46" s="21"/>
      <c r="P46" s="21"/>
      <c r="Q46" s="21"/>
      <c r="R46" s="20"/>
      <c r="S46" s="20"/>
      <c r="T46" s="20"/>
    </row>
    <row r="47" spans="1:20" x14ac:dyDescent="0.25">
      <c r="A47" s="202"/>
      <c r="B47" s="206">
        <v>1</v>
      </c>
      <c r="D47" s="206" t="s">
        <v>113</v>
      </c>
      <c r="F47" s="206" t="s">
        <v>114</v>
      </c>
      <c r="H47" s="20"/>
      <c r="I47" s="20"/>
      <c r="J47" s="20"/>
      <c r="O47" s="21"/>
      <c r="P47" s="21"/>
      <c r="Q47" s="21"/>
      <c r="R47" s="20"/>
      <c r="S47" s="20"/>
      <c r="T47" s="20"/>
    </row>
    <row r="48" spans="1:20" x14ac:dyDescent="0.25">
      <c r="A48" s="202"/>
      <c r="B48" s="206">
        <v>3</v>
      </c>
      <c r="D48" s="206" t="s">
        <v>115</v>
      </c>
      <c r="F48" s="206" t="s">
        <v>116</v>
      </c>
      <c r="H48" s="20"/>
      <c r="I48" s="20"/>
      <c r="J48" s="20"/>
      <c r="O48" s="21"/>
      <c r="P48" s="21"/>
      <c r="Q48" s="21"/>
      <c r="R48" s="20"/>
      <c r="S48" s="20"/>
      <c r="T48" s="20"/>
    </row>
    <row r="49" spans="1:20" x14ac:dyDescent="0.25">
      <c r="A49" s="202"/>
      <c r="B49" s="206">
        <v>3</v>
      </c>
      <c r="D49" s="206" t="s">
        <v>117</v>
      </c>
      <c r="F49" s="206" t="s">
        <v>118</v>
      </c>
      <c r="H49" s="20"/>
      <c r="I49" s="20"/>
      <c r="J49" s="20"/>
      <c r="O49" s="21"/>
      <c r="P49" s="21"/>
      <c r="Q49" s="21"/>
      <c r="R49" s="20"/>
      <c r="S49" s="20"/>
      <c r="T49" s="20"/>
    </row>
    <row r="50" spans="1:20" x14ac:dyDescent="0.25">
      <c r="A50" s="202"/>
      <c r="B50" s="206">
        <v>240</v>
      </c>
      <c r="D50" s="206" t="s">
        <v>119</v>
      </c>
      <c r="F50" s="206" t="s">
        <v>120</v>
      </c>
      <c r="H50" s="20"/>
      <c r="I50" s="20"/>
      <c r="J50" s="20"/>
      <c r="O50" s="21"/>
      <c r="P50" s="21"/>
      <c r="Q50" s="21"/>
      <c r="R50" s="20"/>
      <c r="S50" s="20"/>
      <c r="T50" s="20"/>
    </row>
    <row r="51" spans="1:20" x14ac:dyDescent="0.25">
      <c r="A51" s="202"/>
      <c r="B51" s="206">
        <v>6</v>
      </c>
      <c r="D51" s="206" t="s">
        <v>121</v>
      </c>
      <c r="F51" s="206" t="s">
        <v>122</v>
      </c>
      <c r="H51" s="20"/>
      <c r="I51" s="20"/>
      <c r="J51" s="20"/>
      <c r="O51" s="21"/>
      <c r="P51" s="21"/>
      <c r="Q51" s="21"/>
      <c r="R51" s="20"/>
      <c r="S51" s="20"/>
      <c r="T51" s="20"/>
    </row>
    <row r="52" spans="1:20" x14ac:dyDescent="0.25">
      <c r="A52" s="202"/>
      <c r="B52" s="206">
        <v>4</v>
      </c>
      <c r="D52" s="206" t="s">
        <v>123</v>
      </c>
      <c r="F52" s="206" t="s">
        <v>124</v>
      </c>
      <c r="H52" s="20"/>
      <c r="I52" s="20"/>
      <c r="J52" s="20"/>
      <c r="O52" s="21"/>
      <c r="P52" s="21"/>
      <c r="Q52" s="21"/>
      <c r="R52" s="20"/>
      <c r="S52" s="20"/>
      <c r="T52" s="20"/>
    </row>
    <row r="53" spans="1:20" x14ac:dyDescent="0.25">
      <c r="A53" s="202"/>
      <c r="B53" s="206">
        <v>16</v>
      </c>
      <c r="D53" s="206" t="s">
        <v>125</v>
      </c>
      <c r="F53" s="206" t="s">
        <v>126</v>
      </c>
      <c r="H53" s="20"/>
      <c r="I53" s="20"/>
      <c r="J53" s="20"/>
      <c r="O53" s="21"/>
      <c r="P53" s="21"/>
      <c r="Q53" s="21"/>
      <c r="R53" s="20"/>
      <c r="S53" s="20"/>
      <c r="T53" s="20"/>
    </row>
    <row r="54" spans="1:20" x14ac:dyDescent="0.25">
      <c r="A54" s="202"/>
      <c r="B54" s="206">
        <v>6</v>
      </c>
      <c r="D54" s="206" t="s">
        <v>127</v>
      </c>
      <c r="F54" s="206" t="s">
        <v>128</v>
      </c>
      <c r="H54" s="20"/>
      <c r="I54" s="20"/>
      <c r="J54" s="20"/>
      <c r="O54" s="21"/>
      <c r="P54" s="21"/>
      <c r="Q54" s="21"/>
      <c r="R54" s="20"/>
      <c r="S54" s="20"/>
      <c r="T54" s="20"/>
    </row>
    <row r="55" spans="1:20" x14ac:dyDescent="0.25">
      <c r="A55" s="202"/>
      <c r="B55" s="206">
        <v>42</v>
      </c>
      <c r="D55" s="206" t="s">
        <v>129</v>
      </c>
      <c r="F55" s="206" t="s">
        <v>130</v>
      </c>
      <c r="H55" s="20"/>
      <c r="I55" s="20"/>
      <c r="J55" s="20"/>
      <c r="O55" s="21"/>
      <c r="P55" s="21"/>
      <c r="Q55" s="21"/>
      <c r="R55" s="20"/>
      <c r="S55" s="20"/>
      <c r="T55" s="20"/>
    </row>
    <row r="56" spans="1:20" x14ac:dyDescent="0.25">
      <c r="A56" s="202"/>
      <c r="B56" s="206">
        <v>1</v>
      </c>
      <c r="D56" s="206" t="s">
        <v>131</v>
      </c>
      <c r="F56" s="206" t="s">
        <v>132</v>
      </c>
      <c r="H56" s="20"/>
      <c r="I56" s="20"/>
      <c r="J56" s="20"/>
      <c r="O56" s="21"/>
      <c r="P56" s="21"/>
      <c r="Q56" s="21"/>
      <c r="R56" s="20"/>
      <c r="S56" s="20"/>
      <c r="T56" s="20"/>
    </row>
    <row r="57" spans="1:20" x14ac:dyDescent="0.25">
      <c r="A57" s="202"/>
      <c r="B57" s="206">
        <v>12</v>
      </c>
      <c r="D57" s="206" t="s">
        <v>133</v>
      </c>
      <c r="F57" s="206" t="s">
        <v>134</v>
      </c>
      <c r="H57" s="20"/>
      <c r="I57" s="20"/>
      <c r="J57" s="20"/>
      <c r="O57" s="21"/>
      <c r="P57" s="21"/>
      <c r="Q57" s="21"/>
      <c r="R57" s="20"/>
      <c r="S57" s="20"/>
      <c r="T57" s="20"/>
    </row>
    <row r="58" spans="1:20" x14ac:dyDescent="0.25">
      <c r="A58" s="202"/>
      <c r="B58" s="206">
        <v>1</v>
      </c>
      <c r="D58" s="206" t="s">
        <v>135</v>
      </c>
      <c r="F58" s="206" t="s">
        <v>136</v>
      </c>
      <c r="H58" s="20"/>
      <c r="I58" s="20"/>
      <c r="J58" s="20"/>
      <c r="O58" s="21"/>
      <c r="P58" s="21"/>
      <c r="Q58" s="21"/>
      <c r="R58" s="20"/>
      <c r="S58" s="20"/>
      <c r="T58" s="20"/>
    </row>
    <row r="59" spans="1:20" x14ac:dyDescent="0.25">
      <c r="A59" s="202"/>
      <c r="B59" s="206">
        <v>1</v>
      </c>
      <c r="D59" s="206" t="s">
        <v>137</v>
      </c>
      <c r="F59" s="206" t="s">
        <v>138</v>
      </c>
      <c r="H59" s="20"/>
      <c r="I59" s="20"/>
      <c r="J59" s="20"/>
      <c r="O59" s="21"/>
      <c r="P59" s="21"/>
      <c r="Q59" s="21"/>
      <c r="R59" s="20"/>
      <c r="S59" s="20"/>
      <c r="T59" s="20"/>
    </row>
    <row r="60" spans="1:20" x14ac:dyDescent="0.25">
      <c r="A60" s="202"/>
      <c r="B60" s="206">
        <v>3</v>
      </c>
      <c r="D60" s="206" t="s">
        <v>139</v>
      </c>
      <c r="F60" s="206" t="s">
        <v>140</v>
      </c>
      <c r="H60" s="20"/>
      <c r="I60" s="20"/>
      <c r="J60" s="20"/>
      <c r="O60" s="21"/>
      <c r="P60" s="21"/>
      <c r="Q60" s="21"/>
      <c r="R60" s="20"/>
      <c r="S60" s="20"/>
      <c r="T60" s="20"/>
    </row>
    <row r="61" spans="1:20" x14ac:dyDescent="0.25">
      <c r="A61" s="202"/>
      <c r="B61" s="206">
        <v>1</v>
      </c>
      <c r="D61" s="206" t="s">
        <v>141</v>
      </c>
      <c r="F61" s="206" t="s">
        <v>142</v>
      </c>
      <c r="H61" s="20"/>
      <c r="I61" s="20"/>
      <c r="J61" s="20"/>
      <c r="O61" s="21"/>
      <c r="P61" s="21"/>
      <c r="Q61" s="21"/>
      <c r="R61" s="20"/>
      <c r="S61" s="20"/>
      <c r="T61" s="20"/>
    </row>
    <row r="62" spans="1:20" x14ac:dyDescent="0.25">
      <c r="A62" s="202"/>
      <c r="B62" s="206">
        <v>6</v>
      </c>
      <c r="D62" s="206" t="s">
        <v>143</v>
      </c>
      <c r="F62" s="206" t="s">
        <v>144</v>
      </c>
      <c r="H62" s="20"/>
      <c r="I62" s="20"/>
      <c r="J62" s="20"/>
      <c r="O62" s="21"/>
      <c r="P62" s="21"/>
      <c r="Q62" s="21"/>
      <c r="R62" s="20"/>
      <c r="S62" s="20"/>
      <c r="T62" s="20"/>
    </row>
    <row r="63" spans="1:20" x14ac:dyDescent="0.25">
      <c r="A63" s="202"/>
      <c r="B63" s="206">
        <v>6</v>
      </c>
      <c r="D63" s="206" t="s">
        <v>145</v>
      </c>
      <c r="F63" s="206" t="s">
        <v>146</v>
      </c>
      <c r="H63" s="20"/>
      <c r="I63" s="20"/>
      <c r="J63" s="20"/>
      <c r="O63" s="21"/>
      <c r="P63" s="21"/>
      <c r="Q63" s="21"/>
      <c r="R63" s="20"/>
      <c r="S63" s="20"/>
      <c r="T63" s="20"/>
    </row>
    <row r="64" spans="1:20" x14ac:dyDescent="0.25">
      <c r="A64" s="202"/>
      <c r="H64" s="20"/>
      <c r="I64" s="20"/>
      <c r="J64" s="20"/>
      <c r="O64" s="21"/>
      <c r="P64" s="21"/>
      <c r="Q64" s="21"/>
      <c r="R64" s="20"/>
      <c r="S64" s="20"/>
      <c r="T64" s="20"/>
    </row>
    <row r="65" spans="1:20" x14ac:dyDescent="0.25">
      <c r="A65" s="202"/>
      <c r="B65" s="206">
        <v>1</v>
      </c>
      <c r="D65" s="206" t="s">
        <v>147</v>
      </c>
      <c r="F65" s="206" t="s">
        <v>148</v>
      </c>
      <c r="H65" s="20"/>
      <c r="I65" s="20"/>
      <c r="J65" s="20"/>
      <c r="O65" s="21"/>
      <c r="P65" s="21"/>
      <c r="Q65" s="21"/>
      <c r="R65" s="20"/>
      <c r="S65" s="20"/>
      <c r="T65" s="20"/>
    </row>
    <row r="66" spans="1:20" x14ac:dyDescent="0.25">
      <c r="A66" s="202"/>
      <c r="B66" s="206">
        <v>1</v>
      </c>
      <c r="D66" s="206" t="s">
        <v>149</v>
      </c>
      <c r="F66" s="206" t="s">
        <v>150</v>
      </c>
      <c r="H66" s="20"/>
      <c r="I66" s="20"/>
      <c r="J66" s="20"/>
      <c r="O66" s="21"/>
      <c r="P66" s="21"/>
      <c r="Q66" s="21"/>
      <c r="R66" s="20"/>
      <c r="S66" s="20"/>
      <c r="T66" s="20"/>
    </row>
    <row r="67" spans="1:20" x14ac:dyDescent="0.25">
      <c r="A67" s="202"/>
      <c r="B67" s="206">
        <v>2</v>
      </c>
      <c r="D67" s="206" t="s">
        <v>151</v>
      </c>
      <c r="F67" s="206" t="s">
        <v>152</v>
      </c>
      <c r="H67" s="20"/>
      <c r="I67" s="20"/>
      <c r="J67" s="20"/>
      <c r="O67" s="21"/>
      <c r="P67" s="21"/>
      <c r="Q67" s="21"/>
      <c r="R67" s="20"/>
      <c r="S67" s="20"/>
      <c r="T67" s="20"/>
    </row>
    <row r="68" spans="1:20" x14ac:dyDescent="0.25">
      <c r="A68" s="202"/>
      <c r="B68" s="206">
        <v>45</v>
      </c>
      <c r="D68" s="206" t="s">
        <v>153</v>
      </c>
      <c r="F68" s="206" t="s">
        <v>154</v>
      </c>
      <c r="H68" s="20"/>
      <c r="I68" s="20"/>
      <c r="J68" s="20"/>
      <c r="O68" s="21"/>
      <c r="P68" s="21"/>
      <c r="Q68" s="21"/>
      <c r="R68" s="20"/>
      <c r="S68" s="20"/>
      <c r="T68" s="20"/>
    </row>
    <row r="69" spans="1:20" x14ac:dyDescent="0.25">
      <c r="A69" s="202"/>
      <c r="B69" s="206">
        <v>7</v>
      </c>
      <c r="D69" s="206" t="s">
        <v>155</v>
      </c>
      <c r="F69" s="206" t="s">
        <v>156</v>
      </c>
      <c r="H69" s="20"/>
      <c r="I69" s="20"/>
      <c r="J69" s="20"/>
      <c r="O69" s="21"/>
      <c r="P69" s="21"/>
      <c r="Q69" s="21"/>
      <c r="R69" s="20"/>
      <c r="S69" s="20"/>
      <c r="T69" s="20"/>
    </row>
    <row r="70" spans="1:20" x14ac:dyDescent="0.25">
      <c r="A70" s="202"/>
      <c r="B70" s="206">
        <v>1</v>
      </c>
      <c r="D70" s="206" t="s">
        <v>157</v>
      </c>
      <c r="F70" s="206" t="s">
        <v>158</v>
      </c>
      <c r="H70" s="20"/>
      <c r="I70" s="20"/>
      <c r="J70" s="20"/>
      <c r="O70" s="21"/>
      <c r="P70" s="21"/>
      <c r="Q70" s="21"/>
      <c r="R70" s="20"/>
      <c r="S70" s="20"/>
      <c r="T70" s="20"/>
    </row>
    <row r="71" spans="1:20" x14ac:dyDescent="0.25">
      <c r="A71" s="202"/>
      <c r="B71" s="206">
        <v>1</v>
      </c>
      <c r="D71" s="206" t="s">
        <v>159</v>
      </c>
      <c r="F71" s="206" t="s">
        <v>160</v>
      </c>
      <c r="H71" s="20"/>
      <c r="I71" s="20"/>
      <c r="J71" s="20"/>
      <c r="O71" s="21"/>
      <c r="P71" s="21"/>
      <c r="Q71" s="21"/>
      <c r="R71" s="20"/>
      <c r="S71" s="20"/>
      <c r="T71" s="20"/>
    </row>
    <row r="72" spans="1:20" x14ac:dyDescent="0.25">
      <c r="A72" s="202"/>
      <c r="B72" s="206">
        <v>1</v>
      </c>
      <c r="D72" s="206" t="s">
        <v>161</v>
      </c>
      <c r="F72" s="206" t="s">
        <v>162</v>
      </c>
      <c r="H72" s="20"/>
      <c r="I72" s="20"/>
      <c r="J72" s="20"/>
      <c r="O72" s="21"/>
      <c r="P72" s="21"/>
      <c r="Q72" s="21"/>
      <c r="R72" s="20"/>
      <c r="S72" s="20"/>
      <c r="T72" s="20"/>
    </row>
    <row r="73" spans="1:20" x14ac:dyDescent="0.25">
      <c r="A73" s="202"/>
      <c r="B73" s="206">
        <v>20</v>
      </c>
      <c r="D73" s="206" t="s">
        <v>163</v>
      </c>
      <c r="F73" s="206" t="s">
        <v>164</v>
      </c>
      <c r="H73" s="20"/>
      <c r="I73" s="20"/>
      <c r="J73" s="20"/>
      <c r="O73" s="21"/>
      <c r="P73" s="21"/>
      <c r="Q73" s="21"/>
      <c r="R73" s="20"/>
      <c r="S73" s="20"/>
      <c r="T73" s="20"/>
    </row>
    <row r="74" spans="1:20" x14ac:dyDescent="0.25">
      <c r="A74" s="202"/>
      <c r="B74" s="206">
        <v>7</v>
      </c>
      <c r="D74" s="206" t="s">
        <v>165</v>
      </c>
      <c r="F74" s="206" t="s">
        <v>166</v>
      </c>
      <c r="H74" s="20"/>
      <c r="I74" s="20"/>
      <c r="J74" s="20"/>
      <c r="O74" s="21"/>
      <c r="P74" s="21"/>
      <c r="Q74" s="21"/>
      <c r="R74" s="20"/>
      <c r="S74" s="20"/>
      <c r="T74" s="20"/>
    </row>
    <row r="75" spans="1:20" x14ac:dyDescent="0.25">
      <c r="A75" s="202"/>
      <c r="B75" s="206">
        <v>1</v>
      </c>
      <c r="D75" s="206" t="s">
        <v>167</v>
      </c>
      <c r="F75" s="206" t="s">
        <v>168</v>
      </c>
      <c r="H75" s="20"/>
      <c r="I75" s="20"/>
      <c r="J75" s="20"/>
      <c r="O75" s="21"/>
      <c r="P75" s="21"/>
      <c r="Q75" s="21"/>
      <c r="R75" s="20"/>
      <c r="S75" s="20"/>
      <c r="T75" s="20"/>
    </row>
    <row r="76" spans="1:20" x14ac:dyDescent="0.25">
      <c r="A76" s="202"/>
      <c r="B76" s="206">
        <v>1</v>
      </c>
      <c r="D76" s="206" t="s">
        <v>169</v>
      </c>
      <c r="F76" s="206" t="s">
        <v>170</v>
      </c>
      <c r="H76" s="20"/>
      <c r="I76" s="20"/>
      <c r="J76" s="20"/>
      <c r="O76" s="21"/>
      <c r="P76" s="21"/>
      <c r="Q76" s="21"/>
      <c r="R76" s="20"/>
      <c r="S76" s="20"/>
      <c r="T76" s="20"/>
    </row>
    <row r="77" spans="1:20" x14ac:dyDescent="0.25">
      <c r="A77" s="202"/>
      <c r="B77" s="206">
        <v>1</v>
      </c>
      <c r="D77" s="206" t="s">
        <v>171</v>
      </c>
      <c r="F77" s="206" t="s">
        <v>172</v>
      </c>
      <c r="H77" s="20"/>
      <c r="I77" s="20"/>
      <c r="J77" s="20"/>
      <c r="O77" s="21"/>
      <c r="P77" s="21"/>
      <c r="Q77" s="21"/>
      <c r="R77" s="20"/>
      <c r="S77" s="20"/>
      <c r="T77" s="20"/>
    </row>
    <row r="78" spans="1:20" x14ac:dyDescent="0.25">
      <c r="A78" s="202"/>
      <c r="B78" s="206">
        <v>1</v>
      </c>
      <c r="D78" s="206" t="s">
        <v>173</v>
      </c>
      <c r="F78" s="206" t="s">
        <v>174</v>
      </c>
      <c r="H78" s="20"/>
      <c r="I78" s="20"/>
      <c r="J78" s="20"/>
      <c r="O78" s="21"/>
      <c r="P78" s="21"/>
      <c r="Q78" s="21"/>
      <c r="R78" s="20"/>
      <c r="S78" s="20"/>
      <c r="T78" s="20"/>
    </row>
    <row r="79" spans="1:20" x14ac:dyDescent="0.25">
      <c r="A79" s="202"/>
      <c r="B79" s="206">
        <v>1</v>
      </c>
      <c r="D79" s="213" t="s">
        <v>175</v>
      </c>
      <c r="F79" s="206" t="s">
        <v>176</v>
      </c>
      <c r="H79" s="20"/>
      <c r="I79" s="20"/>
      <c r="J79" s="20"/>
      <c r="O79" s="21"/>
      <c r="P79" s="21"/>
      <c r="Q79" s="21"/>
      <c r="R79" s="20"/>
      <c r="S79" s="20"/>
      <c r="T79" s="20"/>
    </row>
    <row r="80" spans="1:20" x14ac:dyDescent="0.25">
      <c r="A80" s="214" t="s">
        <v>177</v>
      </c>
      <c r="B80" s="206">
        <v>3</v>
      </c>
      <c r="D80" s="206" t="s">
        <v>178</v>
      </c>
      <c r="F80" s="206" t="s">
        <v>179</v>
      </c>
      <c r="H80" s="20"/>
      <c r="I80" s="20"/>
      <c r="J80" s="20"/>
      <c r="O80" s="21"/>
      <c r="P80" s="21"/>
      <c r="Q80" s="21"/>
      <c r="R80" s="20"/>
      <c r="S80" s="20"/>
      <c r="T80" s="20"/>
    </row>
    <row r="81" spans="1:20" x14ac:dyDescent="0.25">
      <c r="A81" s="202"/>
      <c r="B81" s="206">
        <v>1</v>
      </c>
      <c r="D81" s="206" t="s">
        <v>180</v>
      </c>
      <c r="F81" s="206" t="s">
        <v>181</v>
      </c>
      <c r="H81" s="20"/>
      <c r="I81" s="20"/>
      <c r="J81" s="20"/>
      <c r="O81" s="21"/>
      <c r="P81" s="21"/>
      <c r="Q81" s="21"/>
      <c r="R81" s="20"/>
      <c r="S81" s="20"/>
      <c r="T81" s="20"/>
    </row>
    <row r="82" spans="1:20" x14ac:dyDescent="0.25">
      <c r="A82" s="202"/>
      <c r="B82" s="206">
        <v>3</v>
      </c>
      <c r="D82" s="206" t="s">
        <v>182</v>
      </c>
      <c r="F82" s="206" t="s">
        <v>183</v>
      </c>
      <c r="H82" s="20"/>
      <c r="I82" s="20"/>
      <c r="J82" s="20"/>
      <c r="O82" s="21"/>
      <c r="P82" s="21"/>
      <c r="Q82" s="21"/>
      <c r="R82" s="20"/>
      <c r="S82" s="20"/>
      <c r="T82" s="20"/>
    </row>
    <row r="83" spans="1:20" x14ac:dyDescent="0.25">
      <c r="A83" s="202"/>
      <c r="B83" s="206">
        <v>1</v>
      </c>
      <c r="D83" s="206" t="s">
        <v>184</v>
      </c>
      <c r="F83" s="206" t="s">
        <v>185</v>
      </c>
      <c r="H83" s="20"/>
      <c r="I83" s="20"/>
      <c r="J83" s="20"/>
      <c r="O83" s="21"/>
      <c r="P83" s="21"/>
      <c r="Q83" s="21"/>
      <c r="R83" s="20"/>
      <c r="S83" s="20"/>
      <c r="T83" s="20"/>
    </row>
    <row r="84" spans="1:20" x14ac:dyDescent="0.25">
      <c r="A84" s="202"/>
      <c r="B84" s="206">
        <v>1</v>
      </c>
      <c r="D84" s="206" t="s">
        <v>186</v>
      </c>
      <c r="F84" s="206" t="s">
        <v>187</v>
      </c>
      <c r="H84" s="20"/>
      <c r="I84" s="20"/>
      <c r="J84" s="20"/>
      <c r="O84" s="21"/>
      <c r="P84" s="21"/>
      <c r="Q84" s="21"/>
      <c r="R84" s="20"/>
      <c r="S84" s="20"/>
      <c r="T84" s="20"/>
    </row>
    <row r="85" spans="1:20" x14ac:dyDescent="0.25">
      <c r="A85" s="202"/>
      <c r="B85" s="206">
        <v>1</v>
      </c>
      <c r="D85" s="206" t="s">
        <v>188</v>
      </c>
      <c r="F85" s="206" t="s">
        <v>189</v>
      </c>
      <c r="H85" s="20"/>
      <c r="I85" s="20"/>
      <c r="J85" s="20"/>
      <c r="O85" s="21"/>
      <c r="P85" s="21"/>
      <c r="Q85" s="21"/>
      <c r="R85" s="20"/>
      <c r="S85" s="20"/>
      <c r="T85" s="20"/>
    </row>
    <row r="86" spans="1:20" x14ac:dyDescent="0.25">
      <c r="A86" s="202"/>
      <c r="B86" s="206">
        <v>1</v>
      </c>
      <c r="D86" s="206" t="s">
        <v>190</v>
      </c>
      <c r="F86" s="206" t="s">
        <v>191</v>
      </c>
      <c r="H86" s="20"/>
      <c r="I86" s="20"/>
      <c r="J86" s="20"/>
      <c r="O86" s="21"/>
      <c r="P86" s="21"/>
      <c r="Q86" s="21"/>
      <c r="R86" s="20"/>
      <c r="S86" s="20"/>
      <c r="T86" s="20"/>
    </row>
    <row r="87" spans="1:20" x14ac:dyDescent="0.25">
      <c r="A87" s="202"/>
      <c r="B87" s="206">
        <v>1</v>
      </c>
      <c r="D87" s="206" t="s">
        <v>192</v>
      </c>
      <c r="F87" s="206" t="s">
        <v>193</v>
      </c>
      <c r="H87" s="20"/>
      <c r="I87" s="20"/>
      <c r="J87" s="20"/>
      <c r="O87" s="21"/>
      <c r="P87" s="21"/>
      <c r="Q87" s="21"/>
      <c r="R87" s="20"/>
      <c r="S87" s="20"/>
      <c r="T87" s="20"/>
    </row>
    <row r="88" spans="1:20" x14ac:dyDescent="0.25">
      <c r="A88" s="202"/>
      <c r="B88" s="206">
        <v>1</v>
      </c>
      <c r="D88" s="206" t="s">
        <v>194</v>
      </c>
      <c r="F88" s="206" t="s">
        <v>195</v>
      </c>
      <c r="H88" s="20"/>
      <c r="I88" s="20"/>
      <c r="J88" s="20"/>
      <c r="O88" s="21"/>
      <c r="P88" s="21"/>
      <c r="Q88" s="21"/>
      <c r="R88" s="20"/>
      <c r="S88" s="20"/>
      <c r="T88" s="20"/>
    </row>
    <row r="89" spans="1:20" x14ac:dyDescent="0.25">
      <c r="A89" s="202"/>
      <c r="B89" s="206">
        <v>1</v>
      </c>
      <c r="D89" s="206" t="s">
        <v>196</v>
      </c>
      <c r="F89" s="206" t="s">
        <v>197</v>
      </c>
      <c r="H89" s="20"/>
      <c r="I89" s="20"/>
      <c r="J89" s="20"/>
      <c r="O89" s="21"/>
      <c r="P89" s="21"/>
      <c r="Q89" s="21"/>
      <c r="R89" s="20"/>
      <c r="S89" s="20"/>
      <c r="T89" s="20"/>
    </row>
    <row r="90" spans="1:20" x14ac:dyDescent="0.25">
      <c r="A90" s="202"/>
      <c r="B90" s="206">
        <v>1</v>
      </c>
      <c r="D90" s="206" t="s">
        <v>198</v>
      </c>
      <c r="F90" s="206" t="s">
        <v>199</v>
      </c>
      <c r="H90" s="20"/>
      <c r="I90" s="20"/>
      <c r="J90" s="20"/>
      <c r="O90" s="21"/>
      <c r="P90" s="21"/>
      <c r="Q90" s="21"/>
      <c r="R90" s="20"/>
      <c r="S90" s="20"/>
      <c r="T90" s="20"/>
    </row>
    <row r="91" spans="1:20" x14ac:dyDescent="0.25">
      <c r="A91" s="202"/>
      <c r="B91" s="206">
        <v>1</v>
      </c>
      <c r="D91" s="206" t="s">
        <v>200</v>
      </c>
      <c r="F91" s="206" t="s">
        <v>201</v>
      </c>
      <c r="H91" s="20"/>
      <c r="I91" s="20"/>
      <c r="J91" s="20"/>
      <c r="O91" s="21"/>
      <c r="P91" s="21"/>
      <c r="Q91" s="21"/>
      <c r="R91" s="20"/>
      <c r="S91" s="20"/>
      <c r="T91" s="20"/>
    </row>
    <row r="92" spans="1:20" x14ac:dyDescent="0.25">
      <c r="A92" s="202"/>
      <c r="B92" s="206">
        <v>1</v>
      </c>
      <c r="D92" s="206" t="s">
        <v>202</v>
      </c>
      <c r="F92" s="206" t="s">
        <v>203</v>
      </c>
      <c r="H92" s="20"/>
      <c r="I92" s="20"/>
      <c r="J92" s="20"/>
      <c r="O92" s="21"/>
      <c r="P92" s="21"/>
      <c r="Q92" s="21"/>
      <c r="R92" s="20"/>
      <c r="S92" s="20"/>
      <c r="T92" s="20"/>
    </row>
    <row r="93" spans="1:20" x14ac:dyDescent="0.25">
      <c r="A93" s="202"/>
      <c r="B93" s="206">
        <v>1</v>
      </c>
      <c r="D93" s="206" t="s">
        <v>204</v>
      </c>
      <c r="F93" s="206" t="s">
        <v>205</v>
      </c>
      <c r="H93" s="20"/>
      <c r="I93" s="20"/>
      <c r="J93" s="20"/>
      <c r="O93" s="21"/>
      <c r="P93" s="21"/>
      <c r="Q93" s="21"/>
      <c r="R93" s="20"/>
      <c r="S93" s="20"/>
      <c r="T93" s="20"/>
    </row>
    <row r="94" spans="1:20" x14ac:dyDescent="0.25">
      <c r="A94" s="202"/>
      <c r="B94" s="206">
        <v>3</v>
      </c>
      <c r="D94" s="206" t="s">
        <v>206</v>
      </c>
      <c r="F94" s="206" t="s">
        <v>207</v>
      </c>
      <c r="H94" s="20"/>
      <c r="I94" s="20"/>
      <c r="J94" s="20"/>
      <c r="O94" s="21"/>
      <c r="P94" s="21"/>
      <c r="Q94" s="21"/>
      <c r="R94" s="20"/>
      <c r="S94" s="20"/>
      <c r="T94" s="20"/>
    </row>
    <row r="95" spans="1:20" x14ac:dyDescent="0.25">
      <c r="A95" s="202"/>
      <c r="B95" s="206">
        <v>1</v>
      </c>
      <c r="D95" s="206" t="s">
        <v>208</v>
      </c>
      <c r="F95" s="206" t="s">
        <v>209</v>
      </c>
      <c r="H95" s="20"/>
      <c r="I95" s="20"/>
      <c r="J95" s="20"/>
      <c r="O95" s="21"/>
      <c r="P95" s="21"/>
      <c r="Q95" s="21"/>
      <c r="R95" s="20"/>
      <c r="S95" s="20"/>
      <c r="T95" s="20"/>
    </row>
    <row r="96" spans="1:20" x14ac:dyDescent="0.25">
      <c r="A96" s="202"/>
      <c r="B96" s="215">
        <v>1</v>
      </c>
      <c r="D96" s="206" t="s">
        <v>210</v>
      </c>
      <c r="F96" s="206" t="s">
        <v>50</v>
      </c>
      <c r="H96" s="20"/>
      <c r="I96" s="20"/>
      <c r="J96" s="20"/>
      <c r="O96" s="21"/>
      <c r="P96" s="21"/>
      <c r="Q96" s="21"/>
      <c r="R96" s="20"/>
      <c r="S96" s="20"/>
      <c r="T96" s="20"/>
    </row>
    <row r="97" spans="1:20" x14ac:dyDescent="0.25">
      <c r="A97" s="202"/>
      <c r="B97" s="215">
        <v>1</v>
      </c>
      <c r="D97" s="206" t="s">
        <v>211</v>
      </c>
      <c r="F97" s="206" t="s">
        <v>212</v>
      </c>
      <c r="H97" s="20"/>
      <c r="I97" s="20"/>
      <c r="J97" s="20"/>
      <c r="O97" s="21"/>
      <c r="P97" s="21"/>
      <c r="Q97" s="21"/>
      <c r="R97" s="20"/>
      <c r="S97" s="20"/>
      <c r="T97" s="20"/>
    </row>
    <row r="98" spans="1:20" x14ac:dyDescent="0.25">
      <c r="A98" s="202"/>
      <c r="B98" s="215">
        <v>1</v>
      </c>
      <c r="D98" s="206" t="s">
        <v>213</v>
      </c>
      <c r="F98" s="206" t="s">
        <v>214</v>
      </c>
      <c r="H98" s="20"/>
      <c r="I98" s="20"/>
      <c r="J98" s="20"/>
      <c r="O98" s="21"/>
      <c r="P98" s="21"/>
      <c r="Q98" s="21"/>
      <c r="R98" s="20"/>
      <c r="S98" s="20"/>
      <c r="T98" s="20"/>
    </row>
    <row r="99" spans="1:20" x14ac:dyDescent="0.25">
      <c r="A99" s="202"/>
      <c r="B99" s="215">
        <v>1</v>
      </c>
      <c r="D99" s="206" t="s">
        <v>215</v>
      </c>
      <c r="F99" s="206" t="s">
        <v>216</v>
      </c>
      <c r="H99" s="20"/>
      <c r="I99" s="20"/>
      <c r="J99" s="20"/>
      <c r="O99" s="21"/>
      <c r="P99" s="21"/>
      <c r="Q99" s="21"/>
      <c r="R99" s="20"/>
      <c r="S99" s="20"/>
      <c r="T99" s="20"/>
    </row>
    <row r="100" spans="1:20" x14ac:dyDescent="0.25">
      <c r="A100" s="202"/>
      <c r="H100" s="20"/>
      <c r="I100" s="20"/>
      <c r="J100" s="20"/>
      <c r="O100" s="21"/>
      <c r="P100" s="21"/>
      <c r="Q100" s="21"/>
      <c r="R100" s="20"/>
      <c r="S100" s="20"/>
      <c r="T100" s="20"/>
    </row>
    <row r="101" spans="1:20" x14ac:dyDescent="0.25">
      <c r="A101" s="202"/>
      <c r="D101" s="209" t="s">
        <v>81</v>
      </c>
      <c r="F101" s="210" t="s">
        <v>217</v>
      </c>
      <c r="H101" s="20"/>
      <c r="I101" s="20"/>
      <c r="J101" s="20"/>
      <c r="O101" s="21"/>
      <c r="P101" s="21"/>
      <c r="Q101" s="21"/>
      <c r="R101" s="20"/>
      <c r="S101" s="20"/>
      <c r="T101" s="20"/>
    </row>
    <row r="102" spans="1:20" x14ac:dyDescent="0.25">
      <c r="A102" s="202"/>
      <c r="B102" s="206">
        <v>1</v>
      </c>
      <c r="D102" s="206" t="s">
        <v>218</v>
      </c>
      <c r="F102" s="206" t="s">
        <v>219</v>
      </c>
      <c r="H102" s="20"/>
      <c r="I102" s="20"/>
      <c r="J102" s="20"/>
      <c r="O102" s="21"/>
      <c r="P102" s="21"/>
      <c r="Q102" s="21"/>
      <c r="R102" s="20"/>
      <c r="S102" s="20"/>
      <c r="T102" s="20"/>
    </row>
    <row r="103" spans="1:20" x14ac:dyDescent="0.25">
      <c r="A103" s="202"/>
      <c r="H103" s="20"/>
      <c r="I103" s="20"/>
      <c r="J103" s="20"/>
      <c r="O103" s="21"/>
      <c r="P103" s="21"/>
      <c r="Q103" s="21"/>
      <c r="R103" s="20"/>
      <c r="S103" s="20"/>
      <c r="T103" s="20"/>
    </row>
    <row r="104" spans="1:20" x14ac:dyDescent="0.25">
      <c r="A104" s="202"/>
      <c r="F104" s="206" t="s">
        <v>77</v>
      </c>
      <c r="H104" s="20"/>
      <c r="I104" s="20"/>
      <c r="J104" s="20"/>
      <c r="O104" s="21"/>
      <c r="P104" s="21"/>
      <c r="Q104" s="21"/>
      <c r="R104" s="20"/>
      <c r="S104" s="20"/>
      <c r="T104" s="20"/>
    </row>
    <row r="105" spans="1:20" x14ac:dyDescent="0.25">
      <c r="A105" s="202"/>
      <c r="I105" s="211"/>
    </row>
    <row r="106" spans="1:20" x14ac:dyDescent="0.25">
      <c r="A106" s="202"/>
      <c r="D106" s="212" t="s">
        <v>220</v>
      </c>
      <c r="I106" s="211"/>
    </row>
    <row r="107" spans="1:20" x14ac:dyDescent="0.25">
      <c r="A107" s="202"/>
      <c r="I107" s="211"/>
    </row>
    <row r="108" spans="1:20" x14ac:dyDescent="0.25">
      <c r="A108" s="202"/>
      <c r="I108" s="211"/>
    </row>
    <row r="109" spans="1:20" x14ac:dyDescent="0.25">
      <c r="A109" s="202"/>
      <c r="I109" s="211"/>
    </row>
    <row r="110" spans="1:20" x14ac:dyDescent="0.25">
      <c r="B110" s="208"/>
      <c r="C110" s="208"/>
      <c r="D110" s="208"/>
      <c r="E110" s="208"/>
      <c r="F110" s="208"/>
      <c r="G110" s="208"/>
      <c r="H110" s="208"/>
    </row>
  </sheetData>
  <mergeCells count="7">
    <mergeCell ref="I13:J13"/>
    <mergeCell ref="I2:J2"/>
    <mergeCell ref="I3:J3"/>
    <mergeCell ref="I4:J4"/>
    <mergeCell ref="I5:J5"/>
    <mergeCell ref="I7:J7"/>
    <mergeCell ref="I8:J8"/>
  </mergeCells>
  <dataValidations count="1">
    <dataValidation allowBlank="1" showInputMessage="1" showErrorMessage="1" sqref="H12:H13 H2:H5 D3 I2:J2 J10 H8"/>
  </dataValidations>
  <pageMargins left="0.22" right="0.22" top="0.43" bottom="0.54" header="0.22" footer="0.22"/>
  <pageSetup scale="98" fitToHeight="2" orientation="portrait" verticalDpi="0" r:id="rId1"/>
  <headerFooter>
    <oddFooter>&amp;L&amp;"Arial,Bold"Teradata Corporation Confidential&amp;CSheetName: &amp;A        Date: 6/29/2015&amp;R&amp;"Arial,Bold"Page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G79"/>
  <sheetViews>
    <sheetView workbookViewId="0"/>
  </sheetViews>
  <sheetFormatPr defaultRowHeight="12" x14ac:dyDescent="0.2"/>
  <cols>
    <col min="1" max="1" width="12.7109375" style="121" customWidth="1"/>
    <col min="2" max="2" width="14.7109375" style="121" customWidth="1"/>
    <col min="3" max="3" width="50.7109375" style="121" customWidth="1"/>
    <col min="4" max="4" width="11.28515625" style="121" customWidth="1"/>
    <col min="5" max="5" width="11.140625" style="121" customWidth="1"/>
    <col min="6" max="6" width="10.42578125" style="121" customWidth="1"/>
    <col min="7" max="7" width="9.140625" style="121"/>
    <col min="8" max="16384" width="9.140625" style="20"/>
  </cols>
  <sheetData>
    <row r="1" spans="1:5" x14ac:dyDescent="0.2">
      <c r="A1" s="131"/>
      <c r="B1" s="132" t="s">
        <v>19</v>
      </c>
      <c r="C1" s="131" t="s">
        <v>20</v>
      </c>
      <c r="D1" s="132" t="s">
        <v>12</v>
      </c>
      <c r="E1" s="121" t="s">
        <v>79</v>
      </c>
    </row>
    <row r="2" spans="1:5" x14ac:dyDescent="0.2">
      <c r="A2" s="131"/>
      <c r="B2" s="132" t="s">
        <v>724</v>
      </c>
      <c r="C2" s="131" t="s">
        <v>725</v>
      </c>
      <c r="D2" s="132" t="s">
        <v>1</v>
      </c>
      <c r="E2" s="121" t="s">
        <v>2</v>
      </c>
    </row>
    <row r="3" spans="1:5" x14ac:dyDescent="0.2">
      <c r="A3" s="131"/>
      <c r="B3" s="132" t="s">
        <v>726</v>
      </c>
      <c r="C3" s="131" t="s">
        <v>24</v>
      </c>
      <c r="D3" s="132" t="s">
        <v>27</v>
      </c>
      <c r="E3" s="121" t="s">
        <v>28</v>
      </c>
    </row>
    <row r="4" spans="1:5" x14ac:dyDescent="0.2">
      <c r="A4" s="119" t="s">
        <v>721</v>
      </c>
      <c r="B4" s="120"/>
      <c r="C4" s="120"/>
      <c r="D4" s="120"/>
      <c r="E4" s="120"/>
    </row>
    <row r="5" spans="1:5" x14ac:dyDescent="0.2">
      <c r="A5" s="121">
        <v>1</v>
      </c>
      <c r="B5" s="121" t="s">
        <v>91</v>
      </c>
      <c r="C5" s="121" t="s">
        <v>92</v>
      </c>
      <c r="D5" s="121">
        <v>0</v>
      </c>
      <c r="E5" s="121">
        <v>0</v>
      </c>
    </row>
    <row r="6" spans="1:5" x14ac:dyDescent="0.2">
      <c r="A6" s="121">
        <v>1</v>
      </c>
      <c r="B6" s="121" t="s">
        <v>93</v>
      </c>
      <c r="C6" s="121" t="s">
        <v>94</v>
      </c>
      <c r="D6" s="121">
        <v>0</v>
      </c>
      <c r="E6" s="121">
        <v>0</v>
      </c>
    </row>
    <row r="7" spans="1:5" x14ac:dyDescent="0.2">
      <c r="A7" s="121">
        <v>9</v>
      </c>
      <c r="B7" s="121" t="s">
        <v>95</v>
      </c>
      <c r="C7" s="121" t="s">
        <v>96</v>
      </c>
      <c r="D7" s="121">
        <v>0</v>
      </c>
      <c r="E7" s="121">
        <v>0</v>
      </c>
    </row>
    <row r="8" spans="1:5" x14ac:dyDescent="0.2">
      <c r="A8" s="121">
        <v>1</v>
      </c>
      <c r="B8" s="121" t="s">
        <v>97</v>
      </c>
      <c r="C8" s="121" t="s">
        <v>98</v>
      </c>
      <c r="D8" s="121">
        <v>0</v>
      </c>
      <c r="E8" s="121">
        <v>0</v>
      </c>
    </row>
    <row r="9" spans="1:5" x14ac:dyDescent="0.2">
      <c r="A9" s="121">
        <v>1</v>
      </c>
      <c r="B9" s="121" t="s">
        <v>99</v>
      </c>
      <c r="C9" s="121" t="s">
        <v>100</v>
      </c>
      <c r="D9" s="121">
        <v>0</v>
      </c>
      <c r="E9" s="121">
        <v>0</v>
      </c>
    </row>
    <row r="10" spans="1:5" x14ac:dyDescent="0.2">
      <c r="A10" s="121">
        <v>6</v>
      </c>
      <c r="B10" s="121" t="s">
        <v>101</v>
      </c>
      <c r="C10" s="121" t="s">
        <v>102</v>
      </c>
      <c r="D10" s="121">
        <v>0</v>
      </c>
      <c r="E10" s="121">
        <v>0</v>
      </c>
    </row>
    <row r="11" spans="1:5" x14ac:dyDescent="0.2">
      <c r="A11" s="121">
        <v>6</v>
      </c>
      <c r="B11" s="121" t="s">
        <v>103</v>
      </c>
      <c r="C11" s="121" t="s">
        <v>104</v>
      </c>
      <c r="D11" s="121">
        <v>30390</v>
      </c>
      <c r="E11" s="121">
        <v>182340</v>
      </c>
    </row>
    <row r="12" spans="1:5" x14ac:dyDescent="0.2">
      <c r="A12" s="121">
        <v>6</v>
      </c>
      <c r="B12" s="121" t="s">
        <v>105</v>
      </c>
      <c r="C12" s="121" t="s">
        <v>106</v>
      </c>
      <c r="D12" s="121">
        <v>12920</v>
      </c>
      <c r="E12" s="121">
        <v>77520</v>
      </c>
    </row>
    <row r="13" spans="1:5" x14ac:dyDescent="0.2">
      <c r="A13" s="121">
        <v>6</v>
      </c>
      <c r="B13" s="121" t="s">
        <v>107</v>
      </c>
      <c r="C13" s="121" t="s">
        <v>108</v>
      </c>
      <c r="D13" s="121">
        <v>0</v>
      </c>
      <c r="E13" s="121">
        <v>0</v>
      </c>
    </row>
    <row r="14" spans="1:5" x14ac:dyDescent="0.2">
      <c r="A14" s="121">
        <v>6</v>
      </c>
      <c r="B14" s="121" t="s">
        <v>109</v>
      </c>
      <c r="C14" s="121" t="s">
        <v>110</v>
      </c>
      <c r="D14" s="121">
        <v>0</v>
      </c>
      <c r="E14" s="121">
        <v>0</v>
      </c>
    </row>
    <row r="15" spans="1:5" x14ac:dyDescent="0.2">
      <c r="A15" s="121">
        <v>12</v>
      </c>
      <c r="B15" s="121" t="s">
        <v>111</v>
      </c>
      <c r="C15" s="121" t="s">
        <v>112</v>
      </c>
      <c r="D15" s="121">
        <v>79630</v>
      </c>
      <c r="E15" s="121">
        <v>955560</v>
      </c>
    </row>
    <row r="16" spans="1:5" x14ac:dyDescent="0.2">
      <c r="A16" s="121">
        <v>1</v>
      </c>
      <c r="B16" s="135" t="s">
        <v>113</v>
      </c>
      <c r="C16" s="121" t="s">
        <v>114</v>
      </c>
      <c r="D16" s="121">
        <v>0</v>
      </c>
      <c r="E16" s="121">
        <v>0</v>
      </c>
    </row>
    <row r="17" spans="1:5" x14ac:dyDescent="0.2">
      <c r="A17" s="121">
        <v>3</v>
      </c>
      <c r="B17" s="121" t="s">
        <v>115</v>
      </c>
      <c r="C17" s="121" t="s">
        <v>116</v>
      </c>
      <c r="D17" s="121">
        <v>0</v>
      </c>
      <c r="E17" s="121">
        <v>0</v>
      </c>
    </row>
    <row r="18" spans="1:5" x14ac:dyDescent="0.2">
      <c r="A18" s="121">
        <v>3</v>
      </c>
      <c r="B18" s="121" t="s">
        <v>117</v>
      </c>
      <c r="C18" s="121" t="s">
        <v>118</v>
      </c>
      <c r="D18" s="121">
        <v>0</v>
      </c>
      <c r="E18" s="121">
        <v>0</v>
      </c>
    </row>
    <row r="19" spans="1:5" x14ac:dyDescent="0.2">
      <c r="A19" s="121">
        <v>240</v>
      </c>
      <c r="B19" s="121" t="s">
        <v>119</v>
      </c>
      <c r="C19" s="121" t="s">
        <v>120</v>
      </c>
      <c r="D19" s="121">
        <v>0</v>
      </c>
      <c r="E19" s="121">
        <v>0</v>
      </c>
    </row>
    <row r="20" spans="1:5" x14ac:dyDescent="0.2">
      <c r="A20" s="121">
        <v>6</v>
      </c>
      <c r="B20" s="121" t="s">
        <v>121</v>
      </c>
      <c r="C20" s="121" t="s">
        <v>122</v>
      </c>
      <c r="D20" s="121">
        <v>0</v>
      </c>
      <c r="E20" s="121">
        <v>0</v>
      </c>
    </row>
    <row r="21" spans="1:5" x14ac:dyDescent="0.2">
      <c r="A21" s="121">
        <v>4</v>
      </c>
      <c r="B21" s="121" t="s">
        <v>123</v>
      </c>
      <c r="C21" s="121" t="s">
        <v>124</v>
      </c>
      <c r="D21" s="121">
        <v>0</v>
      </c>
      <c r="E21" s="121">
        <v>0</v>
      </c>
    </row>
    <row r="22" spans="1:5" x14ac:dyDescent="0.2">
      <c r="A22" s="121">
        <v>16</v>
      </c>
      <c r="B22" s="121" t="s">
        <v>125</v>
      </c>
      <c r="C22" s="121" t="s">
        <v>126</v>
      </c>
      <c r="D22" s="121">
        <v>0</v>
      </c>
      <c r="E22" s="121">
        <v>0</v>
      </c>
    </row>
    <row r="23" spans="1:5" x14ac:dyDescent="0.2">
      <c r="A23" s="121">
        <v>6</v>
      </c>
      <c r="B23" s="121" t="s">
        <v>127</v>
      </c>
      <c r="C23" s="121" t="s">
        <v>128</v>
      </c>
      <c r="D23" s="121">
        <v>0</v>
      </c>
      <c r="E23" s="121">
        <v>0</v>
      </c>
    </row>
    <row r="24" spans="1:5" x14ac:dyDescent="0.2">
      <c r="A24" s="121">
        <v>42</v>
      </c>
      <c r="B24" s="121" t="s">
        <v>129</v>
      </c>
      <c r="C24" s="121" t="s">
        <v>130</v>
      </c>
      <c r="D24" s="121">
        <v>0</v>
      </c>
      <c r="E24" s="121">
        <v>0</v>
      </c>
    </row>
    <row r="25" spans="1:5" x14ac:dyDescent="0.2">
      <c r="A25" s="121">
        <v>1</v>
      </c>
      <c r="B25" s="121" t="s">
        <v>131</v>
      </c>
      <c r="C25" s="121" t="s">
        <v>132</v>
      </c>
      <c r="D25" s="121">
        <v>0</v>
      </c>
      <c r="E25" s="121">
        <v>0</v>
      </c>
    </row>
    <row r="26" spans="1:5" x14ac:dyDescent="0.2">
      <c r="A26" s="121">
        <v>12</v>
      </c>
      <c r="B26" s="121" t="s">
        <v>133</v>
      </c>
      <c r="C26" s="121" t="s">
        <v>134</v>
      </c>
      <c r="D26" s="121">
        <v>0</v>
      </c>
      <c r="E26" s="121">
        <v>0</v>
      </c>
    </row>
    <row r="27" spans="1:5" x14ac:dyDescent="0.2">
      <c r="A27" s="121">
        <v>1</v>
      </c>
      <c r="B27" s="121" t="s">
        <v>135</v>
      </c>
      <c r="C27" s="121" t="s">
        <v>136</v>
      </c>
      <c r="D27" s="121">
        <v>3748340</v>
      </c>
      <c r="E27" s="121">
        <v>3748340</v>
      </c>
    </row>
    <row r="28" spans="1:5" x14ac:dyDescent="0.2">
      <c r="A28" s="121">
        <v>1</v>
      </c>
      <c r="B28" s="121" t="s">
        <v>137</v>
      </c>
      <c r="C28" s="121" t="s">
        <v>138</v>
      </c>
      <c r="D28" s="121">
        <v>7496670</v>
      </c>
      <c r="E28" s="121">
        <v>7496670</v>
      </c>
    </row>
    <row r="29" spans="1:5" x14ac:dyDescent="0.2">
      <c r="A29" s="121">
        <v>3</v>
      </c>
      <c r="B29" s="121" t="s">
        <v>139</v>
      </c>
      <c r="C29" s="121" t="s">
        <v>140</v>
      </c>
      <c r="D29" s="121">
        <v>101310</v>
      </c>
      <c r="E29" s="121">
        <v>303930</v>
      </c>
    </row>
    <row r="30" spans="1:5" x14ac:dyDescent="0.2">
      <c r="A30" s="121">
        <v>1</v>
      </c>
      <c r="B30" s="121" t="s">
        <v>141</v>
      </c>
      <c r="C30" s="121" t="s">
        <v>142</v>
      </c>
      <c r="D30" s="121">
        <v>0</v>
      </c>
      <c r="E30" s="121">
        <v>0</v>
      </c>
    </row>
    <row r="31" spans="1:5" x14ac:dyDescent="0.2">
      <c r="A31" s="121">
        <v>6</v>
      </c>
      <c r="B31" s="121" t="s">
        <v>143</v>
      </c>
      <c r="C31" s="121" t="s">
        <v>144</v>
      </c>
      <c r="D31" s="121">
        <v>0</v>
      </c>
      <c r="E31" s="121">
        <v>0</v>
      </c>
    </row>
    <row r="32" spans="1:5" x14ac:dyDescent="0.2">
      <c r="A32" s="121">
        <v>6</v>
      </c>
      <c r="B32" s="121" t="s">
        <v>145</v>
      </c>
      <c r="C32" s="121" t="s">
        <v>146</v>
      </c>
      <c r="D32" s="121">
        <v>0</v>
      </c>
      <c r="E32" s="121">
        <v>0</v>
      </c>
    </row>
    <row r="33" spans="1:5" x14ac:dyDescent="0.2">
      <c r="A33" s="121">
        <v>1</v>
      </c>
      <c r="B33" s="121" t="s">
        <v>147</v>
      </c>
      <c r="C33" s="121" t="s">
        <v>148</v>
      </c>
      <c r="D33" s="121">
        <v>0</v>
      </c>
      <c r="E33" s="121">
        <v>0</v>
      </c>
    </row>
    <row r="34" spans="1:5" x14ac:dyDescent="0.2">
      <c r="A34" s="121">
        <v>1</v>
      </c>
      <c r="B34" s="121" t="s">
        <v>149</v>
      </c>
      <c r="C34" s="121" t="s">
        <v>150</v>
      </c>
      <c r="D34" s="121">
        <v>0</v>
      </c>
      <c r="E34" s="121">
        <v>0</v>
      </c>
    </row>
    <row r="35" spans="1:5" x14ac:dyDescent="0.2">
      <c r="A35" s="121">
        <v>2</v>
      </c>
      <c r="B35" s="121" t="s">
        <v>151</v>
      </c>
      <c r="C35" s="121" t="s">
        <v>152</v>
      </c>
      <c r="D35" s="121">
        <v>0</v>
      </c>
      <c r="E35" s="121">
        <v>0</v>
      </c>
    </row>
    <row r="36" spans="1:5" x14ac:dyDescent="0.2">
      <c r="A36" s="121">
        <v>45</v>
      </c>
      <c r="B36" s="121" t="s">
        <v>153</v>
      </c>
      <c r="C36" s="121" t="s">
        <v>154</v>
      </c>
      <c r="D36" s="121">
        <v>101310</v>
      </c>
      <c r="E36" s="121">
        <v>4558950</v>
      </c>
    </row>
    <row r="37" spans="1:5" x14ac:dyDescent="0.2">
      <c r="A37" s="121">
        <v>7</v>
      </c>
      <c r="B37" s="121" t="s">
        <v>155</v>
      </c>
      <c r="C37" s="121" t="s">
        <v>156</v>
      </c>
      <c r="D37" s="121">
        <v>10130</v>
      </c>
      <c r="E37" s="121">
        <v>70910</v>
      </c>
    </row>
    <row r="38" spans="1:5" x14ac:dyDescent="0.2">
      <c r="A38" s="119" t="s">
        <v>242</v>
      </c>
      <c r="B38" s="120"/>
      <c r="C38" s="120"/>
      <c r="D38" s="120"/>
      <c r="E38" s="120"/>
    </row>
    <row r="39" spans="1:5" x14ac:dyDescent="0.2">
      <c r="A39" s="121">
        <v>1</v>
      </c>
      <c r="B39" s="121" t="s">
        <v>85</v>
      </c>
      <c r="C39" s="121" t="s">
        <v>86</v>
      </c>
      <c r="D39" s="121">
        <v>2530</v>
      </c>
      <c r="E39" s="121">
        <v>2530</v>
      </c>
    </row>
    <row r="40" spans="1:5" x14ac:dyDescent="0.2">
      <c r="A40" s="121">
        <v>12</v>
      </c>
      <c r="B40" s="121" t="s">
        <v>87</v>
      </c>
      <c r="C40" s="121" t="s">
        <v>88</v>
      </c>
      <c r="D40" s="121">
        <v>10590</v>
      </c>
      <c r="E40" s="121">
        <v>127080</v>
      </c>
    </row>
    <row r="41" spans="1:5" x14ac:dyDescent="0.2">
      <c r="A41" s="121">
        <v>1</v>
      </c>
      <c r="B41" s="121" t="s">
        <v>89</v>
      </c>
      <c r="C41" s="121" t="s">
        <v>90</v>
      </c>
      <c r="D41" s="121">
        <v>6580</v>
      </c>
      <c r="E41" s="121">
        <v>6580</v>
      </c>
    </row>
    <row r="42" spans="1:5" x14ac:dyDescent="0.2">
      <c r="A42" s="122" t="s">
        <v>243</v>
      </c>
      <c r="B42" s="123"/>
      <c r="C42" s="123"/>
      <c r="D42" s="123"/>
      <c r="E42" s="123"/>
    </row>
    <row r="43" spans="1:5" x14ac:dyDescent="0.2">
      <c r="A43" s="121">
        <v>1</v>
      </c>
      <c r="B43" s="121" t="s">
        <v>161</v>
      </c>
      <c r="C43" s="121" t="s">
        <v>162</v>
      </c>
      <c r="D43" s="121">
        <v>0</v>
      </c>
      <c r="E43" s="121">
        <v>0</v>
      </c>
    </row>
    <row r="44" spans="1:5" x14ac:dyDescent="0.2">
      <c r="A44" s="121">
        <v>20</v>
      </c>
      <c r="B44" s="121" t="s">
        <v>163</v>
      </c>
      <c r="C44" s="121" t="s">
        <v>164</v>
      </c>
      <c r="D44" s="121">
        <v>0</v>
      </c>
      <c r="E44" s="121">
        <v>0</v>
      </c>
    </row>
    <row r="45" spans="1:5" x14ac:dyDescent="0.2">
      <c r="A45" s="121">
        <v>7</v>
      </c>
      <c r="B45" s="121" t="s">
        <v>165</v>
      </c>
      <c r="C45" s="121" t="s">
        <v>166</v>
      </c>
      <c r="D45" s="121">
        <v>4560</v>
      </c>
      <c r="E45" s="121">
        <v>31920</v>
      </c>
    </row>
    <row r="46" spans="1:5" x14ac:dyDescent="0.2">
      <c r="A46" s="121">
        <v>1</v>
      </c>
      <c r="B46" s="121" t="s">
        <v>167</v>
      </c>
      <c r="C46" s="121" t="s">
        <v>168</v>
      </c>
      <c r="D46" s="121">
        <v>0</v>
      </c>
      <c r="E46" s="121">
        <v>0</v>
      </c>
    </row>
    <row r="47" spans="1:5" x14ac:dyDescent="0.2">
      <c r="A47" s="121">
        <v>1</v>
      </c>
      <c r="B47" s="121" t="s">
        <v>169</v>
      </c>
      <c r="C47" s="121" t="s">
        <v>170</v>
      </c>
      <c r="D47" s="121">
        <v>510</v>
      </c>
      <c r="E47" s="121">
        <v>510</v>
      </c>
    </row>
    <row r="48" spans="1:5" x14ac:dyDescent="0.2">
      <c r="A48" s="121">
        <v>1</v>
      </c>
      <c r="B48" s="121" t="s">
        <v>171</v>
      </c>
      <c r="C48" s="121" t="s">
        <v>172</v>
      </c>
      <c r="D48" s="121">
        <v>510</v>
      </c>
      <c r="E48" s="121">
        <v>510</v>
      </c>
    </row>
    <row r="49" spans="1:5" x14ac:dyDescent="0.2">
      <c r="A49" s="121">
        <v>1</v>
      </c>
      <c r="B49" s="121" t="s">
        <v>173</v>
      </c>
      <c r="C49" s="121" t="s">
        <v>174</v>
      </c>
      <c r="D49" s="121">
        <v>0</v>
      </c>
      <c r="E49" s="121">
        <v>0</v>
      </c>
    </row>
    <row r="50" spans="1:5" x14ac:dyDescent="0.2">
      <c r="A50" s="121">
        <v>3</v>
      </c>
      <c r="B50" s="121" t="s">
        <v>178</v>
      </c>
      <c r="C50" s="121" t="s">
        <v>179</v>
      </c>
      <c r="D50" s="121">
        <v>0</v>
      </c>
      <c r="E50" s="121">
        <v>0</v>
      </c>
    </row>
    <row r="51" spans="1:5" x14ac:dyDescent="0.2">
      <c r="A51" s="121">
        <v>1</v>
      </c>
      <c r="B51" s="121" t="s">
        <v>180</v>
      </c>
      <c r="C51" s="121" t="s">
        <v>181</v>
      </c>
      <c r="D51" s="121">
        <v>0</v>
      </c>
      <c r="E51" s="121">
        <v>0</v>
      </c>
    </row>
    <row r="52" spans="1:5" x14ac:dyDescent="0.2">
      <c r="A52" s="121">
        <v>3</v>
      </c>
      <c r="B52" s="121" t="s">
        <v>182</v>
      </c>
      <c r="C52" s="121" t="s">
        <v>183</v>
      </c>
      <c r="D52" s="121">
        <v>364700</v>
      </c>
      <c r="E52" s="121">
        <v>1094100</v>
      </c>
    </row>
    <row r="53" spans="1:5" x14ac:dyDescent="0.2">
      <c r="A53" s="122" t="s">
        <v>722</v>
      </c>
      <c r="B53" s="123"/>
      <c r="C53" s="123"/>
      <c r="D53" s="123"/>
      <c r="E53" s="123"/>
    </row>
    <row r="54" spans="1:5" x14ac:dyDescent="0.2">
      <c r="A54" s="121">
        <v>1</v>
      </c>
      <c r="B54" s="121" t="s">
        <v>184</v>
      </c>
      <c r="C54" s="121" t="s">
        <v>185</v>
      </c>
      <c r="D54" s="121">
        <v>0</v>
      </c>
      <c r="E54" s="121">
        <v>0</v>
      </c>
    </row>
    <row r="55" spans="1:5" x14ac:dyDescent="0.2">
      <c r="A55" s="121">
        <v>1</v>
      </c>
      <c r="B55" s="121" t="s">
        <v>186</v>
      </c>
      <c r="C55" s="121" t="s">
        <v>187</v>
      </c>
      <c r="D55" s="121">
        <v>0</v>
      </c>
      <c r="E55" s="121">
        <v>0</v>
      </c>
    </row>
    <row r="56" spans="1:5" x14ac:dyDescent="0.2">
      <c r="A56" s="121">
        <v>1</v>
      </c>
      <c r="B56" s="121" t="s">
        <v>188</v>
      </c>
      <c r="C56" s="121" t="s">
        <v>189</v>
      </c>
      <c r="D56" s="121">
        <v>0</v>
      </c>
      <c r="E56" s="121">
        <v>0</v>
      </c>
    </row>
    <row r="57" spans="1:5" x14ac:dyDescent="0.2">
      <c r="A57" s="121">
        <v>1</v>
      </c>
      <c r="B57" s="121" t="s">
        <v>190</v>
      </c>
      <c r="C57" s="121" t="s">
        <v>191</v>
      </c>
      <c r="D57" s="121">
        <v>0</v>
      </c>
      <c r="E57" s="121">
        <v>0</v>
      </c>
    </row>
    <row r="58" spans="1:5" x14ac:dyDescent="0.2">
      <c r="A58" s="121">
        <v>1</v>
      </c>
      <c r="B58" s="121" t="s">
        <v>192</v>
      </c>
      <c r="C58" s="121" t="s">
        <v>193</v>
      </c>
      <c r="D58" s="121">
        <v>0</v>
      </c>
      <c r="E58" s="121">
        <v>0</v>
      </c>
    </row>
    <row r="59" spans="1:5" x14ac:dyDescent="0.2">
      <c r="A59" s="121">
        <v>1</v>
      </c>
      <c r="B59" s="121" t="s">
        <v>194</v>
      </c>
      <c r="C59" s="121" t="s">
        <v>195</v>
      </c>
      <c r="D59" s="121">
        <v>0</v>
      </c>
      <c r="E59" s="121">
        <v>0</v>
      </c>
    </row>
    <row r="60" spans="1:5" x14ac:dyDescent="0.2">
      <c r="A60" s="121">
        <v>1</v>
      </c>
      <c r="B60" s="121" t="s">
        <v>196</v>
      </c>
      <c r="C60" s="121" t="s">
        <v>197</v>
      </c>
      <c r="D60" s="121">
        <v>0</v>
      </c>
      <c r="E60" s="121">
        <v>0</v>
      </c>
    </row>
    <row r="61" spans="1:5" x14ac:dyDescent="0.2">
      <c r="A61" s="121">
        <v>1</v>
      </c>
      <c r="B61" s="121" t="s">
        <v>198</v>
      </c>
      <c r="C61" s="121" t="s">
        <v>199</v>
      </c>
      <c r="D61" s="121">
        <v>0</v>
      </c>
      <c r="E61" s="121">
        <v>0</v>
      </c>
    </row>
    <row r="62" spans="1:5" x14ac:dyDescent="0.2">
      <c r="A62" s="121">
        <v>1</v>
      </c>
      <c r="B62" s="121" t="s">
        <v>200</v>
      </c>
      <c r="C62" s="121" t="s">
        <v>201</v>
      </c>
      <c r="D62" s="121">
        <v>0</v>
      </c>
      <c r="E62" s="121">
        <v>0</v>
      </c>
    </row>
    <row r="63" spans="1:5" x14ac:dyDescent="0.2">
      <c r="A63" s="121">
        <v>1</v>
      </c>
      <c r="B63" s="121" t="s">
        <v>202</v>
      </c>
      <c r="C63" s="121" t="s">
        <v>203</v>
      </c>
      <c r="D63" s="121">
        <v>0</v>
      </c>
      <c r="E63" s="121">
        <v>0</v>
      </c>
    </row>
    <row r="64" spans="1:5" x14ac:dyDescent="0.2">
      <c r="A64" s="121">
        <v>1</v>
      </c>
      <c r="B64" s="121" t="s">
        <v>204</v>
      </c>
      <c r="C64" s="121" t="s">
        <v>205</v>
      </c>
      <c r="D64" s="121">
        <v>0</v>
      </c>
      <c r="E64" s="121">
        <v>0</v>
      </c>
    </row>
    <row r="65" spans="1:5" x14ac:dyDescent="0.2">
      <c r="A65" s="121">
        <v>3</v>
      </c>
      <c r="B65" s="121" t="s">
        <v>206</v>
      </c>
      <c r="C65" s="121" t="s">
        <v>207</v>
      </c>
      <c r="D65" s="121">
        <v>0</v>
      </c>
      <c r="E65" s="121">
        <v>0</v>
      </c>
    </row>
    <row r="66" spans="1:5" x14ac:dyDescent="0.2">
      <c r="A66" s="124" t="s">
        <v>240</v>
      </c>
      <c r="B66" s="125"/>
      <c r="C66" s="125"/>
      <c r="D66" s="125"/>
      <c r="E66" s="125"/>
    </row>
    <row r="67" spans="1:5" x14ac:dyDescent="0.2">
      <c r="A67" s="121">
        <v>1</v>
      </c>
      <c r="B67" s="121" t="s">
        <v>208</v>
      </c>
      <c r="C67" s="121" t="s">
        <v>209</v>
      </c>
      <c r="D67" s="121">
        <v>0</v>
      </c>
      <c r="E67" s="121">
        <v>0</v>
      </c>
    </row>
    <row r="68" spans="1:5" x14ac:dyDescent="0.2">
      <c r="A68" s="126" t="s">
        <v>241</v>
      </c>
      <c r="B68" s="127"/>
      <c r="C68" s="127"/>
      <c r="D68" s="127"/>
      <c r="E68" s="127"/>
    </row>
    <row r="69" spans="1:5" x14ac:dyDescent="0.2">
      <c r="A69" s="121">
        <v>1</v>
      </c>
      <c r="B69" s="121" t="s">
        <v>157</v>
      </c>
      <c r="C69" s="121" t="s">
        <v>158</v>
      </c>
      <c r="D69" s="121">
        <v>54550</v>
      </c>
      <c r="E69" s="121">
        <v>54550</v>
      </c>
    </row>
    <row r="70" spans="1:5" x14ac:dyDescent="0.2">
      <c r="A70" s="121">
        <v>1</v>
      </c>
      <c r="B70" s="121" t="s">
        <v>159</v>
      </c>
      <c r="C70" s="121" t="s">
        <v>160</v>
      </c>
      <c r="D70" s="121">
        <v>7790</v>
      </c>
      <c r="E70" s="121">
        <v>7790</v>
      </c>
    </row>
    <row r="71" spans="1:5" x14ac:dyDescent="0.2">
      <c r="A71" s="128" t="s">
        <v>245</v>
      </c>
      <c r="B71" s="129"/>
      <c r="C71" s="129"/>
      <c r="D71" s="129"/>
      <c r="E71" s="129"/>
    </row>
    <row r="72" spans="1:5" x14ac:dyDescent="0.2">
      <c r="A72" s="121">
        <v>1</v>
      </c>
      <c r="B72" s="121" t="s">
        <v>218</v>
      </c>
      <c r="C72" s="121" t="s">
        <v>219</v>
      </c>
      <c r="D72" s="121">
        <v>44675.86</v>
      </c>
      <c r="E72" s="121">
        <v>44675.86</v>
      </c>
    </row>
    <row r="73" spans="1:5" x14ac:dyDescent="0.2">
      <c r="A73" s="121">
        <v>1</v>
      </c>
      <c r="B73" s="121" t="s">
        <v>210</v>
      </c>
      <c r="C73" s="121" t="s">
        <v>50</v>
      </c>
      <c r="D73" s="121">
        <v>0</v>
      </c>
      <c r="E73" s="121">
        <v>0</v>
      </c>
    </row>
    <row r="74" spans="1:5" x14ac:dyDescent="0.2">
      <c r="A74" s="121">
        <v>1</v>
      </c>
      <c r="B74" s="121" t="s">
        <v>211</v>
      </c>
      <c r="C74" s="121" t="s">
        <v>212</v>
      </c>
      <c r="D74" s="121">
        <v>0</v>
      </c>
      <c r="E74" s="121">
        <v>0</v>
      </c>
    </row>
    <row r="75" spans="1:5" x14ac:dyDescent="0.2">
      <c r="A75" s="121">
        <v>1</v>
      </c>
      <c r="B75" s="121" t="s">
        <v>213</v>
      </c>
      <c r="C75" s="121" t="s">
        <v>214</v>
      </c>
      <c r="D75" s="121">
        <v>0</v>
      </c>
      <c r="E75" s="121">
        <v>0</v>
      </c>
    </row>
    <row r="76" spans="1:5" x14ac:dyDescent="0.2">
      <c r="A76" s="121">
        <v>1</v>
      </c>
      <c r="B76" s="121" t="s">
        <v>215</v>
      </c>
      <c r="C76" s="121" t="s">
        <v>216</v>
      </c>
      <c r="D76" s="121">
        <v>0</v>
      </c>
      <c r="E76" s="121">
        <v>0</v>
      </c>
    </row>
    <row r="77" spans="1:5" x14ac:dyDescent="0.2">
      <c r="A77" s="121">
        <v>1</v>
      </c>
      <c r="B77" s="121" t="s">
        <v>175</v>
      </c>
      <c r="C77" s="121" t="s">
        <v>176</v>
      </c>
      <c r="D77" s="121">
        <v>0</v>
      </c>
      <c r="E77" s="121">
        <v>0</v>
      </c>
    </row>
    <row r="79" spans="1:5" x14ac:dyDescent="0.2">
      <c r="A79" s="124"/>
      <c r="B79" s="124" t="s">
        <v>723</v>
      </c>
      <c r="C79" s="124"/>
      <c r="D79" s="124"/>
      <c r="E79" s="130">
        <v>18764465.859999999</v>
      </c>
    </row>
  </sheetData>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7"/>
  </sheetPr>
  <dimension ref="A1:H81"/>
  <sheetViews>
    <sheetView workbookViewId="0">
      <pane ySplit="6" topLeftCell="A7" activePane="bottomLeft" state="frozen"/>
      <selection pane="bottomLeft" sqref="A1:B1"/>
    </sheetView>
  </sheetViews>
  <sheetFormatPr defaultRowHeight="15" x14ac:dyDescent="0.25"/>
  <cols>
    <col min="1" max="1" width="5" style="6" customWidth="1"/>
    <col min="2" max="2" width="15" style="6" customWidth="1"/>
    <col min="3" max="3" width="64" style="6" customWidth="1"/>
    <col min="4" max="4" width="18" style="6" customWidth="1"/>
    <col min="5" max="5" width="8" style="6" customWidth="1"/>
    <col min="6" max="7" width="18" style="6" customWidth="1"/>
    <col min="8" max="8" width="0" style="6" hidden="1" customWidth="1"/>
    <col min="9" max="16384" width="9.140625" style="6"/>
  </cols>
  <sheetData>
    <row r="1" spans="1:8" x14ac:dyDescent="0.25">
      <c r="A1" s="1" t="s">
        <v>221</v>
      </c>
      <c r="B1" s="2"/>
      <c r="C1" s="3" t="s">
        <v>16</v>
      </c>
      <c r="D1" s="4" t="s">
        <v>222</v>
      </c>
      <c r="E1" s="5">
        <v>42181.152071759258</v>
      </c>
      <c r="F1" s="2"/>
      <c r="G1" s="2"/>
    </row>
    <row r="2" spans="1:8" x14ac:dyDescent="0.25">
      <c r="A2" s="1" t="s">
        <v>223</v>
      </c>
      <c r="B2" s="2"/>
      <c r="C2" s="3" t="s">
        <v>224</v>
      </c>
      <c r="D2" s="4" t="s">
        <v>225</v>
      </c>
      <c r="E2" s="7"/>
      <c r="F2" s="2"/>
      <c r="G2" s="2"/>
    </row>
    <row r="3" spans="1:8" x14ac:dyDescent="0.25">
      <c r="A3" s="1" t="s">
        <v>226</v>
      </c>
      <c r="B3" s="2"/>
      <c r="C3" s="3" t="s">
        <v>24</v>
      </c>
      <c r="D3" s="4" t="s">
        <v>227</v>
      </c>
      <c r="E3" s="7" t="s">
        <v>876</v>
      </c>
      <c r="F3" s="2"/>
      <c r="G3" s="2"/>
    </row>
    <row r="4" spans="1:8" x14ac:dyDescent="0.25">
      <c r="A4" s="1" t="s">
        <v>228</v>
      </c>
      <c r="B4" s="2"/>
      <c r="C4" s="7" t="s">
        <v>229</v>
      </c>
      <c r="D4" s="2"/>
      <c r="E4" s="2"/>
      <c r="F4" s="2"/>
      <c r="G4" s="2"/>
    </row>
    <row r="5" spans="1:8" x14ac:dyDescent="0.25">
      <c r="A5" s="1" t="s">
        <v>230</v>
      </c>
      <c r="B5" s="2"/>
      <c r="C5" s="7" t="s">
        <v>231</v>
      </c>
      <c r="D5" s="2"/>
      <c r="E5" s="2"/>
      <c r="F5" s="2"/>
      <c r="G5" s="2"/>
    </row>
    <row r="6" spans="1:8" x14ac:dyDescent="0.25">
      <c r="A6" s="8" t="s">
        <v>232</v>
      </c>
      <c r="B6" s="8" t="s">
        <v>233</v>
      </c>
      <c r="C6" s="8" t="s">
        <v>234</v>
      </c>
      <c r="D6" s="8" t="s">
        <v>235</v>
      </c>
      <c r="E6" s="8" t="s">
        <v>236</v>
      </c>
      <c r="F6" s="8" t="s">
        <v>237</v>
      </c>
      <c r="G6" s="8" t="s">
        <v>238</v>
      </c>
      <c r="H6" s="8" t="s">
        <v>239</v>
      </c>
    </row>
    <row r="7" spans="1:8" x14ac:dyDescent="0.25">
      <c r="A7" s="9"/>
      <c r="B7" s="9"/>
      <c r="C7" s="9" t="s">
        <v>240</v>
      </c>
      <c r="D7" s="10">
        <f>SUM(H8)</f>
        <v>0</v>
      </c>
      <c r="E7" s="11">
        <f>(IF(D7=0,0,(1-F7/D7)))</f>
        <v>0</v>
      </c>
      <c r="F7" s="10">
        <f>SUM(G8)</f>
        <v>0</v>
      </c>
      <c r="G7" s="10">
        <f>SUM(G8)</f>
        <v>0</v>
      </c>
      <c r="H7" s="10">
        <f>SUM(H8)</f>
        <v>0</v>
      </c>
    </row>
    <row r="8" spans="1:8" x14ac:dyDescent="0.25">
      <c r="A8" s="12">
        <v>1</v>
      </c>
      <c r="B8" s="12" t="s">
        <v>208</v>
      </c>
      <c r="C8" s="12" t="s">
        <v>209</v>
      </c>
      <c r="D8" s="13">
        <v>0</v>
      </c>
      <c r="E8" s="14">
        <v>0</v>
      </c>
      <c r="F8" s="13">
        <f>(D8*(1-E8))</f>
        <v>0</v>
      </c>
      <c r="G8" s="13">
        <f>(F8*A8)</f>
        <v>0</v>
      </c>
      <c r="H8" s="13">
        <f>(D8*A8)</f>
        <v>0</v>
      </c>
    </row>
    <row r="9" spans="1:8" x14ac:dyDescent="0.25">
      <c r="A9" s="9"/>
      <c r="B9" s="9"/>
      <c r="C9" s="9" t="s">
        <v>241</v>
      </c>
      <c r="D9" s="10">
        <f>SUM(H10:H11)</f>
        <v>62340</v>
      </c>
      <c r="E9" s="11">
        <f>(IF(D9=0,0,(1-F9/D9)))</f>
        <v>0</v>
      </c>
      <c r="F9" s="10">
        <f>SUM(G10:G11)</f>
        <v>62340</v>
      </c>
      <c r="G9" s="10">
        <f>SUM(G10:G11)</f>
        <v>62340</v>
      </c>
      <c r="H9" s="10">
        <f>SUM(H10:H11)</f>
        <v>62340</v>
      </c>
    </row>
    <row r="10" spans="1:8" x14ac:dyDescent="0.25">
      <c r="A10" s="12">
        <v>1</v>
      </c>
      <c r="B10" s="12" t="s">
        <v>157</v>
      </c>
      <c r="C10" s="12" t="s">
        <v>158</v>
      </c>
      <c r="D10" s="13">
        <v>54550</v>
      </c>
      <c r="E10" s="14">
        <v>0</v>
      </c>
      <c r="F10" s="13">
        <f>(D10*(1-E10))</f>
        <v>54550</v>
      </c>
      <c r="G10" s="13">
        <f>(F10*A10)</f>
        <v>54550</v>
      </c>
      <c r="H10" s="13">
        <f>(D10*A10)</f>
        <v>54550</v>
      </c>
    </row>
    <row r="11" spans="1:8" x14ac:dyDescent="0.25">
      <c r="A11" s="12">
        <v>1</v>
      </c>
      <c r="B11" s="12" t="s">
        <v>159</v>
      </c>
      <c r="C11" s="12" t="s">
        <v>160</v>
      </c>
      <c r="D11" s="13">
        <v>7790</v>
      </c>
      <c r="E11" s="14">
        <v>0</v>
      </c>
      <c r="F11" s="13">
        <f>(D11*(1-E11))</f>
        <v>7790</v>
      </c>
      <c r="G11" s="13">
        <f>(F11*A11)</f>
        <v>7790</v>
      </c>
      <c r="H11" s="13">
        <f>(D11*A11)</f>
        <v>7790</v>
      </c>
    </row>
    <row r="12" spans="1:8" x14ac:dyDescent="0.25">
      <c r="A12" s="9"/>
      <c r="B12" s="9"/>
      <c r="C12" s="9" t="s">
        <v>242</v>
      </c>
      <c r="D12" s="10">
        <f>SUM(H13:H15)</f>
        <v>136190</v>
      </c>
      <c r="E12" s="11">
        <f>(IF(D12=0,0,(1-F12/D12)))</f>
        <v>0</v>
      </c>
      <c r="F12" s="10">
        <f>SUM(G13:G15)</f>
        <v>136190</v>
      </c>
      <c r="G12" s="10">
        <f>SUM(G13:G15)</f>
        <v>136190</v>
      </c>
      <c r="H12" s="10">
        <f>SUM(H13:H15)</f>
        <v>136190</v>
      </c>
    </row>
    <row r="13" spans="1:8" x14ac:dyDescent="0.25">
      <c r="A13" s="12">
        <v>1</v>
      </c>
      <c r="B13" s="12" t="s">
        <v>85</v>
      </c>
      <c r="C13" s="12" t="s">
        <v>86</v>
      </c>
      <c r="D13" s="13">
        <v>2530</v>
      </c>
      <c r="E13" s="14">
        <v>0</v>
      </c>
      <c r="F13" s="13">
        <f>(D13*(1-E13))</f>
        <v>2530</v>
      </c>
      <c r="G13" s="13">
        <f>(F13*A13)</f>
        <v>2530</v>
      </c>
      <c r="H13" s="13">
        <f>(D13*A13)</f>
        <v>2530</v>
      </c>
    </row>
    <row r="14" spans="1:8" x14ac:dyDescent="0.25">
      <c r="A14" s="12">
        <v>12</v>
      </c>
      <c r="B14" s="12" t="s">
        <v>87</v>
      </c>
      <c r="C14" s="12" t="s">
        <v>88</v>
      </c>
      <c r="D14" s="13">
        <v>10590</v>
      </c>
      <c r="E14" s="14">
        <v>0</v>
      </c>
      <c r="F14" s="13">
        <f>(D14*(1-E14))</f>
        <v>10590</v>
      </c>
      <c r="G14" s="13">
        <f>(F14*A14)</f>
        <v>127080</v>
      </c>
      <c r="H14" s="13">
        <f>(D14*A14)</f>
        <v>127080</v>
      </c>
    </row>
    <row r="15" spans="1:8" x14ac:dyDescent="0.25">
      <c r="A15" s="12">
        <v>1</v>
      </c>
      <c r="B15" s="12" t="s">
        <v>89</v>
      </c>
      <c r="C15" s="12" t="s">
        <v>90</v>
      </c>
      <c r="D15" s="13">
        <v>6580</v>
      </c>
      <c r="E15" s="14">
        <v>0</v>
      </c>
      <c r="F15" s="13">
        <f>(D15*(1-E15))</f>
        <v>6580</v>
      </c>
      <c r="G15" s="13">
        <f>(F15*A15)</f>
        <v>6580</v>
      </c>
      <c r="H15" s="13">
        <f>(D15*A15)</f>
        <v>6580</v>
      </c>
    </row>
    <row r="16" spans="1:8" x14ac:dyDescent="0.25">
      <c r="A16" s="9"/>
      <c r="B16" s="9"/>
      <c r="C16" s="9" t="s">
        <v>243</v>
      </c>
      <c r="D16" s="10">
        <f>SUM(H17:H23)</f>
        <v>32940</v>
      </c>
      <c r="E16" s="11">
        <f>(IF(D16=0,0,(1-F16/D16)))</f>
        <v>0</v>
      </c>
      <c r="F16" s="10">
        <f>SUM(G17:G23)</f>
        <v>32940</v>
      </c>
      <c r="G16" s="10">
        <f>SUM(G17:G23)</f>
        <v>32940</v>
      </c>
      <c r="H16" s="10">
        <f>SUM(H17:H23)</f>
        <v>32940</v>
      </c>
    </row>
    <row r="17" spans="1:8" x14ac:dyDescent="0.25">
      <c r="A17" s="12">
        <v>1</v>
      </c>
      <c r="B17" s="12" t="s">
        <v>161</v>
      </c>
      <c r="C17" s="12" t="s">
        <v>162</v>
      </c>
      <c r="D17" s="13">
        <v>0</v>
      </c>
      <c r="E17" s="14">
        <v>0</v>
      </c>
      <c r="F17" s="13">
        <f t="shared" ref="F17:F23" si="0">(D17*(1-E17))</f>
        <v>0</v>
      </c>
      <c r="G17" s="13">
        <f t="shared" ref="G17:G23" si="1">(F17*A17)</f>
        <v>0</v>
      </c>
      <c r="H17" s="13">
        <f t="shared" ref="H17:H23" si="2">(D17*A17)</f>
        <v>0</v>
      </c>
    </row>
    <row r="18" spans="1:8" x14ac:dyDescent="0.25">
      <c r="A18" s="12">
        <v>20</v>
      </c>
      <c r="B18" s="12" t="s">
        <v>163</v>
      </c>
      <c r="C18" s="12" t="s">
        <v>164</v>
      </c>
      <c r="D18" s="13">
        <v>0</v>
      </c>
      <c r="E18" s="14">
        <v>0</v>
      </c>
      <c r="F18" s="13">
        <f t="shared" si="0"/>
        <v>0</v>
      </c>
      <c r="G18" s="13">
        <f t="shared" si="1"/>
        <v>0</v>
      </c>
      <c r="H18" s="13">
        <f t="shared" si="2"/>
        <v>0</v>
      </c>
    </row>
    <row r="19" spans="1:8" x14ac:dyDescent="0.25">
      <c r="A19" s="12">
        <v>7</v>
      </c>
      <c r="B19" s="12" t="s">
        <v>165</v>
      </c>
      <c r="C19" s="12" t="s">
        <v>166</v>
      </c>
      <c r="D19" s="13">
        <v>4560</v>
      </c>
      <c r="E19" s="14">
        <v>0</v>
      </c>
      <c r="F19" s="13">
        <f t="shared" si="0"/>
        <v>4560</v>
      </c>
      <c r="G19" s="13">
        <f t="shared" si="1"/>
        <v>31920</v>
      </c>
      <c r="H19" s="13">
        <f t="shared" si="2"/>
        <v>31920</v>
      </c>
    </row>
    <row r="20" spans="1:8" x14ac:dyDescent="0.25">
      <c r="A20" s="12">
        <v>1</v>
      </c>
      <c r="B20" s="12" t="s">
        <v>167</v>
      </c>
      <c r="C20" s="12" t="s">
        <v>168</v>
      </c>
      <c r="D20" s="13">
        <v>0</v>
      </c>
      <c r="E20" s="14">
        <v>0</v>
      </c>
      <c r="F20" s="13">
        <f t="shared" si="0"/>
        <v>0</v>
      </c>
      <c r="G20" s="13">
        <f t="shared" si="1"/>
        <v>0</v>
      </c>
      <c r="H20" s="13">
        <f t="shared" si="2"/>
        <v>0</v>
      </c>
    </row>
    <row r="21" spans="1:8" x14ac:dyDescent="0.25">
      <c r="A21" s="12">
        <v>1</v>
      </c>
      <c r="B21" s="12" t="s">
        <v>169</v>
      </c>
      <c r="C21" s="12" t="s">
        <v>170</v>
      </c>
      <c r="D21" s="13">
        <v>510</v>
      </c>
      <c r="E21" s="14">
        <v>0</v>
      </c>
      <c r="F21" s="13">
        <f t="shared" si="0"/>
        <v>510</v>
      </c>
      <c r="G21" s="13">
        <f t="shared" si="1"/>
        <v>510</v>
      </c>
      <c r="H21" s="13">
        <f t="shared" si="2"/>
        <v>510</v>
      </c>
    </row>
    <row r="22" spans="1:8" x14ac:dyDescent="0.25">
      <c r="A22" s="12">
        <v>1</v>
      </c>
      <c r="B22" s="12" t="s">
        <v>171</v>
      </c>
      <c r="C22" s="12" t="s">
        <v>172</v>
      </c>
      <c r="D22" s="13">
        <v>510</v>
      </c>
      <c r="E22" s="14">
        <v>0</v>
      </c>
      <c r="F22" s="13">
        <f t="shared" si="0"/>
        <v>510</v>
      </c>
      <c r="G22" s="13">
        <f t="shared" si="1"/>
        <v>510</v>
      </c>
      <c r="H22" s="13">
        <f t="shared" si="2"/>
        <v>510</v>
      </c>
    </row>
    <row r="23" spans="1:8" x14ac:dyDescent="0.25">
      <c r="A23" s="12">
        <v>1</v>
      </c>
      <c r="B23" s="12" t="s">
        <v>173</v>
      </c>
      <c r="C23" s="12" t="s">
        <v>174</v>
      </c>
      <c r="D23" s="13">
        <v>0</v>
      </c>
      <c r="E23" s="14">
        <v>0</v>
      </c>
      <c r="F23" s="13">
        <f t="shared" si="0"/>
        <v>0</v>
      </c>
      <c r="G23" s="13">
        <f t="shared" si="1"/>
        <v>0</v>
      </c>
      <c r="H23" s="13">
        <f t="shared" si="2"/>
        <v>0</v>
      </c>
    </row>
    <row r="24" spans="1:8" x14ac:dyDescent="0.25">
      <c r="A24" s="9"/>
      <c r="B24" s="9"/>
      <c r="C24" s="9" t="s">
        <v>244</v>
      </c>
      <c r="D24" s="10">
        <f>SUM(H25)</f>
        <v>44675.869168799298</v>
      </c>
      <c r="E24" s="11">
        <f>(IF(D24=0,0,(1-F24/D24)))</f>
        <v>0</v>
      </c>
      <c r="F24" s="10">
        <f>SUM(G25)</f>
        <v>44675.869168799298</v>
      </c>
      <c r="G24" s="10">
        <f>SUM(G25)</f>
        <v>44675.869168799298</v>
      </c>
      <c r="H24" s="10">
        <f>SUM(H25)</f>
        <v>44675.869168799298</v>
      </c>
    </row>
    <row r="25" spans="1:8" x14ac:dyDescent="0.25">
      <c r="A25" s="12">
        <v>1</v>
      </c>
      <c r="B25" s="12" t="s">
        <v>218</v>
      </c>
      <c r="C25" s="12" t="s">
        <v>219</v>
      </c>
      <c r="D25" s="13">
        <v>44675.869168799298</v>
      </c>
      <c r="E25" s="14">
        <v>0</v>
      </c>
      <c r="F25" s="13">
        <f>(D25*(1-E25))</f>
        <v>44675.869168799298</v>
      </c>
      <c r="G25" s="13">
        <f>(F25*A25)</f>
        <v>44675.869168799298</v>
      </c>
      <c r="H25" s="13">
        <f>(D25*A25)</f>
        <v>44675.869168799298</v>
      </c>
    </row>
    <row r="26" spans="1:8" x14ac:dyDescent="0.25">
      <c r="A26" s="9"/>
      <c r="B26" s="9"/>
      <c r="C26" s="9" t="s">
        <v>245</v>
      </c>
      <c r="D26" s="10">
        <f>SUM(H27:H75)</f>
        <v>18488320</v>
      </c>
      <c r="E26" s="11">
        <f>(IF(D26=0,0,(1-F26/D26)))</f>
        <v>0</v>
      </c>
      <c r="F26" s="10">
        <f>SUM(G27:G75)</f>
        <v>18488320</v>
      </c>
      <c r="G26" s="10">
        <f>SUM(G27:G75)</f>
        <v>18488320</v>
      </c>
      <c r="H26" s="10">
        <f>SUM(H27:H75)</f>
        <v>18488320</v>
      </c>
    </row>
    <row r="27" spans="1:8" x14ac:dyDescent="0.25">
      <c r="A27" s="12">
        <v>1</v>
      </c>
      <c r="B27" s="12" t="s">
        <v>91</v>
      </c>
      <c r="C27" s="12" t="s">
        <v>92</v>
      </c>
      <c r="D27" s="13">
        <v>0</v>
      </c>
      <c r="E27" s="14">
        <v>0</v>
      </c>
      <c r="F27" s="13">
        <f t="shared" ref="F27:F75" si="3">(D27*(1-E27))</f>
        <v>0</v>
      </c>
      <c r="G27" s="13">
        <f t="shared" ref="G27:G75" si="4">(F27*A27)</f>
        <v>0</v>
      </c>
      <c r="H27" s="13">
        <f t="shared" ref="H27:H75" si="5">(D27*A27)</f>
        <v>0</v>
      </c>
    </row>
    <row r="28" spans="1:8" x14ac:dyDescent="0.25">
      <c r="A28" s="12">
        <v>1</v>
      </c>
      <c r="B28" s="12" t="s">
        <v>93</v>
      </c>
      <c r="C28" s="12" t="s">
        <v>94</v>
      </c>
      <c r="D28" s="13">
        <v>0</v>
      </c>
      <c r="E28" s="14">
        <v>0</v>
      </c>
      <c r="F28" s="13">
        <f t="shared" si="3"/>
        <v>0</v>
      </c>
      <c r="G28" s="13">
        <f t="shared" si="4"/>
        <v>0</v>
      </c>
      <c r="H28" s="13">
        <f t="shared" si="5"/>
        <v>0</v>
      </c>
    </row>
    <row r="29" spans="1:8" x14ac:dyDescent="0.25">
      <c r="A29" s="12">
        <v>9</v>
      </c>
      <c r="B29" s="12" t="s">
        <v>95</v>
      </c>
      <c r="C29" s="12" t="s">
        <v>96</v>
      </c>
      <c r="D29" s="13">
        <v>0</v>
      </c>
      <c r="E29" s="14">
        <v>0</v>
      </c>
      <c r="F29" s="13">
        <f t="shared" si="3"/>
        <v>0</v>
      </c>
      <c r="G29" s="13">
        <f t="shared" si="4"/>
        <v>0</v>
      </c>
      <c r="H29" s="13">
        <f t="shared" si="5"/>
        <v>0</v>
      </c>
    </row>
    <row r="30" spans="1:8" x14ac:dyDescent="0.25">
      <c r="A30" s="12">
        <v>1</v>
      </c>
      <c r="B30" s="12" t="s">
        <v>97</v>
      </c>
      <c r="C30" s="12" t="s">
        <v>98</v>
      </c>
      <c r="D30" s="13">
        <v>0</v>
      </c>
      <c r="E30" s="14">
        <v>0</v>
      </c>
      <c r="F30" s="13">
        <f t="shared" si="3"/>
        <v>0</v>
      </c>
      <c r="G30" s="13">
        <f t="shared" si="4"/>
        <v>0</v>
      </c>
      <c r="H30" s="13">
        <f t="shared" si="5"/>
        <v>0</v>
      </c>
    </row>
    <row r="31" spans="1:8" x14ac:dyDescent="0.25">
      <c r="A31" s="12">
        <v>1</v>
      </c>
      <c r="B31" s="12" t="s">
        <v>99</v>
      </c>
      <c r="C31" s="12" t="s">
        <v>100</v>
      </c>
      <c r="D31" s="13">
        <v>0</v>
      </c>
      <c r="E31" s="14">
        <v>0</v>
      </c>
      <c r="F31" s="13">
        <f t="shared" si="3"/>
        <v>0</v>
      </c>
      <c r="G31" s="13">
        <f t="shared" si="4"/>
        <v>0</v>
      </c>
      <c r="H31" s="13">
        <f t="shared" si="5"/>
        <v>0</v>
      </c>
    </row>
    <row r="32" spans="1:8" x14ac:dyDescent="0.25">
      <c r="A32" s="12">
        <v>6</v>
      </c>
      <c r="B32" s="12" t="s">
        <v>101</v>
      </c>
      <c r="C32" s="12" t="s">
        <v>102</v>
      </c>
      <c r="D32" s="13">
        <v>0</v>
      </c>
      <c r="E32" s="14">
        <v>0</v>
      </c>
      <c r="F32" s="13">
        <f t="shared" si="3"/>
        <v>0</v>
      </c>
      <c r="G32" s="13">
        <f t="shared" si="4"/>
        <v>0</v>
      </c>
      <c r="H32" s="13">
        <f t="shared" si="5"/>
        <v>0</v>
      </c>
    </row>
    <row r="33" spans="1:8" x14ac:dyDescent="0.25">
      <c r="A33" s="12">
        <v>6</v>
      </c>
      <c r="B33" s="12" t="s">
        <v>103</v>
      </c>
      <c r="C33" s="12" t="s">
        <v>104</v>
      </c>
      <c r="D33" s="13">
        <v>30390</v>
      </c>
      <c r="E33" s="14">
        <v>0</v>
      </c>
      <c r="F33" s="13">
        <f t="shared" si="3"/>
        <v>30390</v>
      </c>
      <c r="G33" s="13">
        <f t="shared" si="4"/>
        <v>182340</v>
      </c>
      <c r="H33" s="13">
        <f t="shared" si="5"/>
        <v>182340</v>
      </c>
    </row>
    <row r="34" spans="1:8" x14ac:dyDescent="0.25">
      <c r="A34" s="12">
        <v>6</v>
      </c>
      <c r="B34" s="12" t="s">
        <v>105</v>
      </c>
      <c r="C34" s="12" t="s">
        <v>106</v>
      </c>
      <c r="D34" s="13">
        <v>12920</v>
      </c>
      <c r="E34" s="14">
        <v>0</v>
      </c>
      <c r="F34" s="13">
        <f t="shared" si="3"/>
        <v>12920</v>
      </c>
      <c r="G34" s="13">
        <f t="shared" si="4"/>
        <v>77520</v>
      </c>
      <c r="H34" s="13">
        <f t="shared" si="5"/>
        <v>77520</v>
      </c>
    </row>
    <row r="35" spans="1:8" x14ac:dyDescent="0.25">
      <c r="A35" s="12">
        <v>6</v>
      </c>
      <c r="B35" s="12" t="s">
        <v>107</v>
      </c>
      <c r="C35" s="12" t="s">
        <v>108</v>
      </c>
      <c r="D35" s="13">
        <v>0</v>
      </c>
      <c r="E35" s="14">
        <v>0</v>
      </c>
      <c r="F35" s="13">
        <f t="shared" si="3"/>
        <v>0</v>
      </c>
      <c r="G35" s="13">
        <f t="shared" si="4"/>
        <v>0</v>
      </c>
      <c r="H35" s="13">
        <f t="shared" si="5"/>
        <v>0</v>
      </c>
    </row>
    <row r="36" spans="1:8" x14ac:dyDescent="0.25">
      <c r="A36" s="12">
        <v>6</v>
      </c>
      <c r="B36" s="12" t="s">
        <v>109</v>
      </c>
      <c r="C36" s="12" t="s">
        <v>110</v>
      </c>
      <c r="D36" s="13">
        <v>0</v>
      </c>
      <c r="E36" s="14">
        <v>0</v>
      </c>
      <c r="F36" s="13">
        <f t="shared" si="3"/>
        <v>0</v>
      </c>
      <c r="G36" s="13">
        <f t="shared" si="4"/>
        <v>0</v>
      </c>
      <c r="H36" s="13">
        <f t="shared" si="5"/>
        <v>0</v>
      </c>
    </row>
    <row r="37" spans="1:8" x14ac:dyDescent="0.25">
      <c r="A37" s="12">
        <v>12</v>
      </c>
      <c r="B37" s="12" t="s">
        <v>111</v>
      </c>
      <c r="C37" s="12" t="s">
        <v>112</v>
      </c>
      <c r="D37" s="13">
        <v>79630</v>
      </c>
      <c r="E37" s="14">
        <v>0</v>
      </c>
      <c r="F37" s="13">
        <f t="shared" si="3"/>
        <v>79630</v>
      </c>
      <c r="G37" s="13">
        <f t="shared" si="4"/>
        <v>955560</v>
      </c>
      <c r="H37" s="13">
        <f t="shared" si="5"/>
        <v>955560</v>
      </c>
    </row>
    <row r="38" spans="1:8" x14ac:dyDescent="0.25">
      <c r="A38" s="12">
        <v>1</v>
      </c>
      <c r="B38" s="12" t="s">
        <v>113</v>
      </c>
      <c r="C38" s="12" t="s">
        <v>114</v>
      </c>
      <c r="D38" s="13">
        <v>0</v>
      </c>
      <c r="E38" s="14">
        <v>0</v>
      </c>
      <c r="F38" s="13">
        <f t="shared" si="3"/>
        <v>0</v>
      </c>
      <c r="G38" s="13">
        <f t="shared" si="4"/>
        <v>0</v>
      </c>
      <c r="H38" s="13">
        <f t="shared" si="5"/>
        <v>0</v>
      </c>
    </row>
    <row r="39" spans="1:8" x14ac:dyDescent="0.25">
      <c r="A39" s="12">
        <v>3</v>
      </c>
      <c r="B39" s="12" t="s">
        <v>115</v>
      </c>
      <c r="C39" s="12" t="s">
        <v>116</v>
      </c>
      <c r="D39" s="13">
        <v>0</v>
      </c>
      <c r="E39" s="14">
        <v>0</v>
      </c>
      <c r="F39" s="13">
        <f t="shared" si="3"/>
        <v>0</v>
      </c>
      <c r="G39" s="13">
        <f t="shared" si="4"/>
        <v>0</v>
      </c>
      <c r="H39" s="13">
        <f t="shared" si="5"/>
        <v>0</v>
      </c>
    </row>
    <row r="40" spans="1:8" x14ac:dyDescent="0.25">
      <c r="A40" s="12">
        <v>3</v>
      </c>
      <c r="B40" s="12" t="s">
        <v>117</v>
      </c>
      <c r="C40" s="12" t="s">
        <v>118</v>
      </c>
      <c r="D40" s="13">
        <v>0</v>
      </c>
      <c r="E40" s="14">
        <v>0</v>
      </c>
      <c r="F40" s="13">
        <f t="shared" si="3"/>
        <v>0</v>
      </c>
      <c r="G40" s="13">
        <f t="shared" si="4"/>
        <v>0</v>
      </c>
      <c r="H40" s="13">
        <f t="shared" si="5"/>
        <v>0</v>
      </c>
    </row>
    <row r="41" spans="1:8" x14ac:dyDescent="0.25">
      <c r="A41" s="12">
        <v>240</v>
      </c>
      <c r="B41" s="12" t="s">
        <v>119</v>
      </c>
      <c r="C41" s="12" t="s">
        <v>120</v>
      </c>
      <c r="D41" s="13">
        <v>0</v>
      </c>
      <c r="E41" s="14">
        <v>0</v>
      </c>
      <c r="F41" s="13">
        <f t="shared" si="3"/>
        <v>0</v>
      </c>
      <c r="G41" s="13">
        <f t="shared" si="4"/>
        <v>0</v>
      </c>
      <c r="H41" s="13">
        <f t="shared" si="5"/>
        <v>0</v>
      </c>
    </row>
    <row r="42" spans="1:8" x14ac:dyDescent="0.25">
      <c r="A42" s="12">
        <v>6</v>
      </c>
      <c r="B42" s="12" t="s">
        <v>121</v>
      </c>
      <c r="C42" s="12" t="s">
        <v>122</v>
      </c>
      <c r="D42" s="13">
        <v>0</v>
      </c>
      <c r="E42" s="14">
        <v>0</v>
      </c>
      <c r="F42" s="13">
        <f t="shared" si="3"/>
        <v>0</v>
      </c>
      <c r="G42" s="13">
        <f t="shared" si="4"/>
        <v>0</v>
      </c>
      <c r="H42" s="13">
        <f t="shared" si="5"/>
        <v>0</v>
      </c>
    </row>
    <row r="43" spans="1:8" x14ac:dyDescent="0.25">
      <c r="A43" s="12">
        <v>4</v>
      </c>
      <c r="B43" s="12" t="s">
        <v>123</v>
      </c>
      <c r="C43" s="12" t="s">
        <v>124</v>
      </c>
      <c r="D43" s="13">
        <v>0</v>
      </c>
      <c r="E43" s="14">
        <v>0</v>
      </c>
      <c r="F43" s="13">
        <f t="shared" si="3"/>
        <v>0</v>
      </c>
      <c r="G43" s="13">
        <f t="shared" si="4"/>
        <v>0</v>
      </c>
      <c r="H43" s="13">
        <f t="shared" si="5"/>
        <v>0</v>
      </c>
    </row>
    <row r="44" spans="1:8" x14ac:dyDescent="0.25">
      <c r="A44" s="12">
        <v>16</v>
      </c>
      <c r="B44" s="12" t="s">
        <v>125</v>
      </c>
      <c r="C44" s="12" t="s">
        <v>126</v>
      </c>
      <c r="D44" s="13">
        <v>0</v>
      </c>
      <c r="E44" s="14">
        <v>0</v>
      </c>
      <c r="F44" s="13">
        <f t="shared" si="3"/>
        <v>0</v>
      </c>
      <c r="G44" s="13">
        <f t="shared" si="4"/>
        <v>0</v>
      </c>
      <c r="H44" s="13">
        <f t="shared" si="5"/>
        <v>0</v>
      </c>
    </row>
    <row r="45" spans="1:8" x14ac:dyDescent="0.25">
      <c r="A45" s="12">
        <v>6</v>
      </c>
      <c r="B45" s="12" t="s">
        <v>127</v>
      </c>
      <c r="C45" s="12" t="s">
        <v>128</v>
      </c>
      <c r="D45" s="13">
        <v>0</v>
      </c>
      <c r="E45" s="14">
        <v>0</v>
      </c>
      <c r="F45" s="13">
        <f t="shared" si="3"/>
        <v>0</v>
      </c>
      <c r="G45" s="13">
        <f t="shared" si="4"/>
        <v>0</v>
      </c>
      <c r="H45" s="13">
        <f t="shared" si="5"/>
        <v>0</v>
      </c>
    </row>
    <row r="46" spans="1:8" x14ac:dyDescent="0.25">
      <c r="A46" s="12">
        <v>42</v>
      </c>
      <c r="B46" s="12" t="s">
        <v>129</v>
      </c>
      <c r="C46" s="12" t="s">
        <v>130</v>
      </c>
      <c r="D46" s="13">
        <v>0</v>
      </c>
      <c r="E46" s="14">
        <v>0</v>
      </c>
      <c r="F46" s="13">
        <f t="shared" si="3"/>
        <v>0</v>
      </c>
      <c r="G46" s="13">
        <f t="shared" si="4"/>
        <v>0</v>
      </c>
      <c r="H46" s="13">
        <f t="shared" si="5"/>
        <v>0</v>
      </c>
    </row>
    <row r="47" spans="1:8" x14ac:dyDescent="0.25">
      <c r="A47" s="12">
        <v>1</v>
      </c>
      <c r="B47" s="12" t="s">
        <v>131</v>
      </c>
      <c r="C47" s="12" t="s">
        <v>132</v>
      </c>
      <c r="D47" s="13">
        <v>0</v>
      </c>
      <c r="E47" s="14">
        <v>0</v>
      </c>
      <c r="F47" s="13">
        <f t="shared" si="3"/>
        <v>0</v>
      </c>
      <c r="G47" s="13">
        <f t="shared" si="4"/>
        <v>0</v>
      </c>
      <c r="H47" s="13">
        <f t="shared" si="5"/>
        <v>0</v>
      </c>
    </row>
    <row r="48" spans="1:8" x14ac:dyDescent="0.25">
      <c r="A48" s="12">
        <v>12</v>
      </c>
      <c r="B48" s="12" t="s">
        <v>133</v>
      </c>
      <c r="C48" s="12" t="s">
        <v>134</v>
      </c>
      <c r="D48" s="13">
        <v>0</v>
      </c>
      <c r="E48" s="14">
        <v>0</v>
      </c>
      <c r="F48" s="13">
        <f t="shared" si="3"/>
        <v>0</v>
      </c>
      <c r="G48" s="13">
        <f t="shared" si="4"/>
        <v>0</v>
      </c>
      <c r="H48" s="13">
        <f t="shared" si="5"/>
        <v>0</v>
      </c>
    </row>
    <row r="49" spans="1:8" x14ac:dyDescent="0.25">
      <c r="A49" s="12">
        <v>1</v>
      </c>
      <c r="B49" s="12" t="s">
        <v>135</v>
      </c>
      <c r="C49" s="12" t="s">
        <v>136</v>
      </c>
      <c r="D49" s="13">
        <v>3748340</v>
      </c>
      <c r="E49" s="14">
        <v>0</v>
      </c>
      <c r="F49" s="13">
        <f t="shared" si="3"/>
        <v>3748340</v>
      </c>
      <c r="G49" s="13">
        <f t="shared" si="4"/>
        <v>3748340</v>
      </c>
      <c r="H49" s="13">
        <f t="shared" si="5"/>
        <v>3748340</v>
      </c>
    </row>
    <row r="50" spans="1:8" x14ac:dyDescent="0.25">
      <c r="A50" s="12">
        <v>1</v>
      </c>
      <c r="B50" s="12" t="s">
        <v>137</v>
      </c>
      <c r="C50" s="12" t="s">
        <v>138</v>
      </c>
      <c r="D50" s="13">
        <v>7496670</v>
      </c>
      <c r="E50" s="14">
        <v>0</v>
      </c>
      <c r="F50" s="13">
        <f t="shared" si="3"/>
        <v>7496670</v>
      </c>
      <c r="G50" s="13">
        <f t="shared" si="4"/>
        <v>7496670</v>
      </c>
      <c r="H50" s="13">
        <f t="shared" si="5"/>
        <v>7496670</v>
      </c>
    </row>
    <row r="51" spans="1:8" x14ac:dyDescent="0.25">
      <c r="A51" s="12">
        <v>3</v>
      </c>
      <c r="B51" s="12" t="s">
        <v>139</v>
      </c>
      <c r="C51" s="12" t="s">
        <v>140</v>
      </c>
      <c r="D51" s="13">
        <v>101310</v>
      </c>
      <c r="E51" s="14">
        <v>0</v>
      </c>
      <c r="F51" s="13">
        <f t="shared" si="3"/>
        <v>101310</v>
      </c>
      <c r="G51" s="13">
        <f t="shared" si="4"/>
        <v>303930</v>
      </c>
      <c r="H51" s="13">
        <f t="shared" si="5"/>
        <v>303930</v>
      </c>
    </row>
    <row r="52" spans="1:8" x14ac:dyDescent="0.25">
      <c r="A52" s="12">
        <v>1</v>
      </c>
      <c r="B52" s="12" t="s">
        <v>141</v>
      </c>
      <c r="C52" s="12" t="s">
        <v>142</v>
      </c>
      <c r="D52" s="13">
        <v>0</v>
      </c>
      <c r="E52" s="14">
        <v>0</v>
      </c>
      <c r="F52" s="13">
        <f t="shared" si="3"/>
        <v>0</v>
      </c>
      <c r="G52" s="13">
        <f t="shared" si="4"/>
        <v>0</v>
      </c>
      <c r="H52" s="13">
        <f t="shared" si="5"/>
        <v>0</v>
      </c>
    </row>
    <row r="53" spans="1:8" x14ac:dyDescent="0.25">
      <c r="A53" s="12">
        <v>6</v>
      </c>
      <c r="B53" s="12" t="s">
        <v>143</v>
      </c>
      <c r="C53" s="12" t="s">
        <v>144</v>
      </c>
      <c r="D53" s="13">
        <v>0</v>
      </c>
      <c r="E53" s="14">
        <v>0</v>
      </c>
      <c r="F53" s="13">
        <f t="shared" si="3"/>
        <v>0</v>
      </c>
      <c r="G53" s="13">
        <f t="shared" si="4"/>
        <v>0</v>
      </c>
      <c r="H53" s="13">
        <f t="shared" si="5"/>
        <v>0</v>
      </c>
    </row>
    <row r="54" spans="1:8" x14ac:dyDescent="0.25">
      <c r="A54" s="12">
        <v>6</v>
      </c>
      <c r="B54" s="12" t="s">
        <v>145</v>
      </c>
      <c r="C54" s="12" t="s">
        <v>146</v>
      </c>
      <c r="D54" s="13">
        <v>0</v>
      </c>
      <c r="E54" s="14">
        <v>0</v>
      </c>
      <c r="F54" s="13">
        <f t="shared" si="3"/>
        <v>0</v>
      </c>
      <c r="G54" s="13">
        <f t="shared" si="4"/>
        <v>0</v>
      </c>
      <c r="H54" s="13">
        <f t="shared" si="5"/>
        <v>0</v>
      </c>
    </row>
    <row r="55" spans="1:8" x14ac:dyDescent="0.25">
      <c r="A55" s="12">
        <v>1</v>
      </c>
      <c r="B55" s="12" t="s">
        <v>147</v>
      </c>
      <c r="C55" s="12" t="s">
        <v>148</v>
      </c>
      <c r="D55" s="13">
        <v>0</v>
      </c>
      <c r="E55" s="14">
        <v>0</v>
      </c>
      <c r="F55" s="13">
        <f t="shared" si="3"/>
        <v>0</v>
      </c>
      <c r="G55" s="13">
        <f t="shared" si="4"/>
        <v>0</v>
      </c>
      <c r="H55" s="13">
        <f t="shared" si="5"/>
        <v>0</v>
      </c>
    </row>
    <row r="56" spans="1:8" x14ac:dyDescent="0.25">
      <c r="A56" s="12">
        <v>1</v>
      </c>
      <c r="B56" s="12" t="s">
        <v>149</v>
      </c>
      <c r="C56" s="12" t="s">
        <v>150</v>
      </c>
      <c r="D56" s="13">
        <v>0</v>
      </c>
      <c r="E56" s="14">
        <v>0</v>
      </c>
      <c r="F56" s="13">
        <f t="shared" si="3"/>
        <v>0</v>
      </c>
      <c r="G56" s="13">
        <f t="shared" si="4"/>
        <v>0</v>
      </c>
      <c r="H56" s="13">
        <f t="shared" si="5"/>
        <v>0</v>
      </c>
    </row>
    <row r="57" spans="1:8" x14ac:dyDescent="0.25">
      <c r="A57" s="12">
        <v>2</v>
      </c>
      <c r="B57" s="12" t="s">
        <v>151</v>
      </c>
      <c r="C57" s="12" t="s">
        <v>152</v>
      </c>
      <c r="D57" s="13">
        <v>0</v>
      </c>
      <c r="E57" s="14">
        <v>0</v>
      </c>
      <c r="F57" s="13">
        <f t="shared" si="3"/>
        <v>0</v>
      </c>
      <c r="G57" s="13">
        <f t="shared" si="4"/>
        <v>0</v>
      </c>
      <c r="H57" s="13">
        <f t="shared" si="5"/>
        <v>0</v>
      </c>
    </row>
    <row r="58" spans="1:8" x14ac:dyDescent="0.25">
      <c r="A58" s="12">
        <v>45</v>
      </c>
      <c r="B58" s="12" t="s">
        <v>153</v>
      </c>
      <c r="C58" s="12" t="s">
        <v>154</v>
      </c>
      <c r="D58" s="13">
        <v>101310</v>
      </c>
      <c r="E58" s="14">
        <v>0</v>
      </c>
      <c r="F58" s="13">
        <f t="shared" si="3"/>
        <v>101310</v>
      </c>
      <c r="G58" s="13">
        <f t="shared" si="4"/>
        <v>4558950</v>
      </c>
      <c r="H58" s="13">
        <f t="shared" si="5"/>
        <v>4558950</v>
      </c>
    </row>
    <row r="59" spans="1:8" x14ac:dyDescent="0.25">
      <c r="A59" s="12">
        <v>7</v>
      </c>
      <c r="B59" s="12" t="s">
        <v>155</v>
      </c>
      <c r="C59" s="12" t="s">
        <v>156</v>
      </c>
      <c r="D59" s="13">
        <v>10130</v>
      </c>
      <c r="E59" s="14">
        <v>0</v>
      </c>
      <c r="F59" s="13">
        <f t="shared" si="3"/>
        <v>10130</v>
      </c>
      <c r="G59" s="13">
        <f t="shared" si="4"/>
        <v>70910</v>
      </c>
      <c r="H59" s="13">
        <f t="shared" si="5"/>
        <v>70910</v>
      </c>
    </row>
    <row r="60" spans="1:8" x14ac:dyDescent="0.25">
      <c r="A60" s="12">
        <v>1</v>
      </c>
      <c r="B60" s="12" t="s">
        <v>175</v>
      </c>
      <c r="C60" s="12" t="s">
        <v>176</v>
      </c>
      <c r="D60" s="13">
        <v>0</v>
      </c>
      <c r="E60" s="14">
        <v>0</v>
      </c>
      <c r="F60" s="13">
        <f t="shared" si="3"/>
        <v>0</v>
      </c>
      <c r="G60" s="13">
        <f t="shared" si="4"/>
        <v>0</v>
      </c>
      <c r="H60" s="13">
        <f t="shared" si="5"/>
        <v>0</v>
      </c>
    </row>
    <row r="61" spans="1:8" x14ac:dyDescent="0.25">
      <c r="A61" s="12">
        <v>3</v>
      </c>
      <c r="B61" s="12" t="s">
        <v>178</v>
      </c>
      <c r="C61" s="12" t="s">
        <v>179</v>
      </c>
      <c r="D61" s="13">
        <v>0</v>
      </c>
      <c r="E61" s="14">
        <v>0</v>
      </c>
      <c r="F61" s="13">
        <f t="shared" si="3"/>
        <v>0</v>
      </c>
      <c r="G61" s="13">
        <f t="shared" si="4"/>
        <v>0</v>
      </c>
      <c r="H61" s="13">
        <f t="shared" si="5"/>
        <v>0</v>
      </c>
    </row>
    <row r="62" spans="1:8" x14ac:dyDescent="0.25">
      <c r="A62" s="12">
        <v>1</v>
      </c>
      <c r="B62" s="12" t="s">
        <v>180</v>
      </c>
      <c r="C62" s="12" t="s">
        <v>181</v>
      </c>
      <c r="D62" s="13">
        <v>0</v>
      </c>
      <c r="E62" s="14">
        <v>0</v>
      </c>
      <c r="F62" s="13">
        <f t="shared" si="3"/>
        <v>0</v>
      </c>
      <c r="G62" s="13">
        <f t="shared" si="4"/>
        <v>0</v>
      </c>
      <c r="H62" s="13">
        <f t="shared" si="5"/>
        <v>0</v>
      </c>
    </row>
    <row r="63" spans="1:8" x14ac:dyDescent="0.25">
      <c r="A63" s="12">
        <v>3</v>
      </c>
      <c r="B63" s="12" t="s">
        <v>182</v>
      </c>
      <c r="C63" s="12" t="s">
        <v>183</v>
      </c>
      <c r="D63" s="13">
        <v>364700</v>
      </c>
      <c r="E63" s="14">
        <v>0</v>
      </c>
      <c r="F63" s="13">
        <f t="shared" si="3"/>
        <v>364700</v>
      </c>
      <c r="G63" s="13">
        <f t="shared" si="4"/>
        <v>1094100</v>
      </c>
      <c r="H63" s="13">
        <f t="shared" si="5"/>
        <v>1094100</v>
      </c>
    </row>
    <row r="64" spans="1:8" x14ac:dyDescent="0.25">
      <c r="A64" s="12">
        <v>1</v>
      </c>
      <c r="B64" s="12" t="s">
        <v>184</v>
      </c>
      <c r="C64" s="12" t="s">
        <v>185</v>
      </c>
      <c r="D64" s="13">
        <v>0</v>
      </c>
      <c r="E64" s="14">
        <v>0</v>
      </c>
      <c r="F64" s="13">
        <f t="shared" si="3"/>
        <v>0</v>
      </c>
      <c r="G64" s="13">
        <f t="shared" si="4"/>
        <v>0</v>
      </c>
      <c r="H64" s="13">
        <f t="shared" si="5"/>
        <v>0</v>
      </c>
    </row>
    <row r="65" spans="1:8" x14ac:dyDescent="0.25">
      <c r="A65" s="12">
        <v>1</v>
      </c>
      <c r="B65" s="12" t="s">
        <v>186</v>
      </c>
      <c r="C65" s="12" t="s">
        <v>187</v>
      </c>
      <c r="D65" s="13">
        <v>0</v>
      </c>
      <c r="E65" s="14">
        <v>0</v>
      </c>
      <c r="F65" s="13">
        <f t="shared" si="3"/>
        <v>0</v>
      </c>
      <c r="G65" s="13">
        <f t="shared" si="4"/>
        <v>0</v>
      </c>
      <c r="H65" s="13">
        <f t="shared" si="5"/>
        <v>0</v>
      </c>
    </row>
    <row r="66" spans="1:8" x14ac:dyDescent="0.25">
      <c r="A66" s="12">
        <v>1</v>
      </c>
      <c r="B66" s="12" t="s">
        <v>188</v>
      </c>
      <c r="C66" s="12" t="s">
        <v>189</v>
      </c>
      <c r="D66" s="13">
        <v>0</v>
      </c>
      <c r="E66" s="14">
        <v>0</v>
      </c>
      <c r="F66" s="13">
        <f t="shared" si="3"/>
        <v>0</v>
      </c>
      <c r="G66" s="13">
        <f t="shared" si="4"/>
        <v>0</v>
      </c>
      <c r="H66" s="13">
        <f t="shared" si="5"/>
        <v>0</v>
      </c>
    </row>
    <row r="67" spans="1:8" x14ac:dyDescent="0.25">
      <c r="A67" s="12">
        <v>1</v>
      </c>
      <c r="B67" s="12" t="s">
        <v>190</v>
      </c>
      <c r="C67" s="12" t="s">
        <v>191</v>
      </c>
      <c r="D67" s="13">
        <v>0</v>
      </c>
      <c r="E67" s="14">
        <v>0</v>
      </c>
      <c r="F67" s="13">
        <f t="shared" si="3"/>
        <v>0</v>
      </c>
      <c r="G67" s="13">
        <f t="shared" si="4"/>
        <v>0</v>
      </c>
      <c r="H67" s="13">
        <f t="shared" si="5"/>
        <v>0</v>
      </c>
    </row>
    <row r="68" spans="1:8" x14ac:dyDescent="0.25">
      <c r="A68" s="12">
        <v>1</v>
      </c>
      <c r="B68" s="12" t="s">
        <v>192</v>
      </c>
      <c r="C68" s="12" t="s">
        <v>193</v>
      </c>
      <c r="D68" s="13">
        <v>0</v>
      </c>
      <c r="E68" s="14">
        <v>0</v>
      </c>
      <c r="F68" s="13">
        <f t="shared" si="3"/>
        <v>0</v>
      </c>
      <c r="G68" s="13">
        <f t="shared" si="4"/>
        <v>0</v>
      </c>
      <c r="H68" s="13">
        <f t="shared" si="5"/>
        <v>0</v>
      </c>
    </row>
    <row r="69" spans="1:8" x14ac:dyDescent="0.25">
      <c r="A69" s="12">
        <v>1</v>
      </c>
      <c r="B69" s="12" t="s">
        <v>194</v>
      </c>
      <c r="C69" s="12" t="s">
        <v>195</v>
      </c>
      <c r="D69" s="13">
        <v>0</v>
      </c>
      <c r="E69" s="14">
        <v>0</v>
      </c>
      <c r="F69" s="13">
        <f t="shared" si="3"/>
        <v>0</v>
      </c>
      <c r="G69" s="13">
        <f t="shared" si="4"/>
        <v>0</v>
      </c>
      <c r="H69" s="13">
        <f t="shared" si="5"/>
        <v>0</v>
      </c>
    </row>
    <row r="70" spans="1:8" x14ac:dyDescent="0.25">
      <c r="A70" s="12">
        <v>1</v>
      </c>
      <c r="B70" s="12" t="s">
        <v>196</v>
      </c>
      <c r="C70" s="12" t="s">
        <v>197</v>
      </c>
      <c r="D70" s="13">
        <v>0</v>
      </c>
      <c r="E70" s="14">
        <v>0</v>
      </c>
      <c r="F70" s="13">
        <f t="shared" si="3"/>
        <v>0</v>
      </c>
      <c r="G70" s="13">
        <f t="shared" si="4"/>
        <v>0</v>
      </c>
      <c r="H70" s="13">
        <f t="shared" si="5"/>
        <v>0</v>
      </c>
    </row>
    <row r="71" spans="1:8" x14ac:dyDescent="0.25">
      <c r="A71" s="12">
        <v>1</v>
      </c>
      <c r="B71" s="12" t="s">
        <v>198</v>
      </c>
      <c r="C71" s="12" t="s">
        <v>199</v>
      </c>
      <c r="D71" s="13">
        <v>0</v>
      </c>
      <c r="E71" s="14">
        <v>0</v>
      </c>
      <c r="F71" s="13">
        <f t="shared" si="3"/>
        <v>0</v>
      </c>
      <c r="G71" s="13">
        <f t="shared" si="4"/>
        <v>0</v>
      </c>
      <c r="H71" s="13">
        <f t="shared" si="5"/>
        <v>0</v>
      </c>
    </row>
    <row r="72" spans="1:8" x14ac:dyDescent="0.25">
      <c r="A72" s="12">
        <v>1</v>
      </c>
      <c r="B72" s="12" t="s">
        <v>200</v>
      </c>
      <c r="C72" s="12" t="s">
        <v>201</v>
      </c>
      <c r="D72" s="13">
        <v>0</v>
      </c>
      <c r="E72" s="14">
        <v>0</v>
      </c>
      <c r="F72" s="13">
        <f t="shared" si="3"/>
        <v>0</v>
      </c>
      <c r="G72" s="13">
        <f t="shared" si="4"/>
        <v>0</v>
      </c>
      <c r="H72" s="13">
        <f t="shared" si="5"/>
        <v>0</v>
      </c>
    </row>
    <row r="73" spans="1:8" x14ac:dyDescent="0.25">
      <c r="A73" s="12">
        <v>1</v>
      </c>
      <c r="B73" s="12" t="s">
        <v>202</v>
      </c>
      <c r="C73" s="12" t="s">
        <v>203</v>
      </c>
      <c r="D73" s="13">
        <v>0</v>
      </c>
      <c r="E73" s="14">
        <v>0</v>
      </c>
      <c r="F73" s="13">
        <f t="shared" si="3"/>
        <v>0</v>
      </c>
      <c r="G73" s="13">
        <f t="shared" si="4"/>
        <v>0</v>
      </c>
      <c r="H73" s="13">
        <f t="shared" si="5"/>
        <v>0</v>
      </c>
    </row>
    <row r="74" spans="1:8" x14ac:dyDescent="0.25">
      <c r="A74" s="12">
        <v>1</v>
      </c>
      <c r="B74" s="12" t="s">
        <v>204</v>
      </c>
      <c r="C74" s="12" t="s">
        <v>205</v>
      </c>
      <c r="D74" s="13">
        <v>0</v>
      </c>
      <c r="E74" s="14">
        <v>0</v>
      </c>
      <c r="F74" s="13">
        <f t="shared" si="3"/>
        <v>0</v>
      </c>
      <c r="G74" s="13">
        <f t="shared" si="4"/>
        <v>0</v>
      </c>
      <c r="H74" s="13">
        <f t="shared" si="5"/>
        <v>0</v>
      </c>
    </row>
    <row r="75" spans="1:8" x14ac:dyDescent="0.25">
      <c r="A75" s="12">
        <v>3</v>
      </c>
      <c r="B75" s="12" t="s">
        <v>206</v>
      </c>
      <c r="C75" s="12" t="s">
        <v>207</v>
      </c>
      <c r="D75" s="13">
        <v>0</v>
      </c>
      <c r="E75" s="14">
        <v>0</v>
      </c>
      <c r="F75" s="13">
        <f t="shared" si="3"/>
        <v>0</v>
      </c>
      <c r="G75" s="13">
        <f t="shared" si="4"/>
        <v>0</v>
      </c>
      <c r="H75" s="13">
        <f t="shared" si="5"/>
        <v>0</v>
      </c>
    </row>
    <row r="76" spans="1:8" x14ac:dyDescent="0.25">
      <c r="A76" s="9"/>
      <c r="B76" s="9"/>
      <c r="C76" s="9" t="s">
        <v>246</v>
      </c>
      <c r="D76" s="10">
        <f>SUM(H77:H80)</f>
        <v>0</v>
      </c>
      <c r="E76" s="11">
        <f>(IF(D76=0,0,(1-F76/D76)))</f>
        <v>0</v>
      </c>
      <c r="F76" s="10">
        <f>SUM(G77:G80)</f>
        <v>0</v>
      </c>
      <c r="G76" s="10">
        <f>SUM(G77:G80)</f>
        <v>0</v>
      </c>
      <c r="H76" s="10">
        <f>SUM(H77:H80)</f>
        <v>0</v>
      </c>
    </row>
    <row r="77" spans="1:8" x14ac:dyDescent="0.25">
      <c r="A77" s="12">
        <v>1</v>
      </c>
      <c r="B77" s="12" t="s">
        <v>210</v>
      </c>
      <c r="C77" s="12" t="s">
        <v>50</v>
      </c>
      <c r="D77" s="13">
        <v>0</v>
      </c>
      <c r="E77" s="14">
        <v>0</v>
      </c>
      <c r="F77" s="13">
        <f>(D77*(1-E77))</f>
        <v>0</v>
      </c>
      <c r="G77" s="13">
        <f>(F77*A77)</f>
        <v>0</v>
      </c>
      <c r="H77" s="13">
        <f>(D77*A77)</f>
        <v>0</v>
      </c>
    </row>
    <row r="78" spans="1:8" x14ac:dyDescent="0.25">
      <c r="A78" s="12">
        <v>1</v>
      </c>
      <c r="B78" s="12" t="s">
        <v>211</v>
      </c>
      <c r="C78" s="12" t="s">
        <v>212</v>
      </c>
      <c r="D78" s="13">
        <v>0</v>
      </c>
      <c r="E78" s="14">
        <v>0</v>
      </c>
      <c r="F78" s="13">
        <f>(D78*(1-E78))</f>
        <v>0</v>
      </c>
      <c r="G78" s="13">
        <f>(F78*A78)</f>
        <v>0</v>
      </c>
      <c r="H78" s="13">
        <f>(D78*A78)</f>
        <v>0</v>
      </c>
    </row>
    <row r="79" spans="1:8" x14ac:dyDescent="0.25">
      <c r="A79" s="12">
        <v>1</v>
      </c>
      <c r="B79" s="12" t="s">
        <v>213</v>
      </c>
      <c r="C79" s="12" t="s">
        <v>214</v>
      </c>
      <c r="D79" s="13">
        <v>0</v>
      </c>
      <c r="E79" s="14">
        <v>0</v>
      </c>
      <c r="F79" s="13">
        <f>(D79*(1-E79))</f>
        <v>0</v>
      </c>
      <c r="G79" s="13">
        <f>(F79*A79)</f>
        <v>0</v>
      </c>
      <c r="H79" s="13">
        <f>(D79*A79)</f>
        <v>0</v>
      </c>
    </row>
    <row r="80" spans="1:8" x14ac:dyDescent="0.25">
      <c r="A80" s="12">
        <v>1</v>
      </c>
      <c r="B80" s="12" t="s">
        <v>215</v>
      </c>
      <c r="C80" s="12" t="s">
        <v>216</v>
      </c>
      <c r="D80" s="13">
        <v>0</v>
      </c>
      <c r="E80" s="14">
        <v>0</v>
      </c>
      <c r="F80" s="13">
        <f>(D80*(1-E80))</f>
        <v>0</v>
      </c>
      <c r="G80" s="13">
        <f>(F80*A80)</f>
        <v>0</v>
      </c>
      <c r="H80" s="13">
        <f>(D80*A80)</f>
        <v>0</v>
      </c>
    </row>
    <row r="81" spans="1:8" x14ac:dyDescent="0.25">
      <c r="A81" s="15"/>
      <c r="B81" s="15"/>
      <c r="C81" s="15" t="s">
        <v>247</v>
      </c>
      <c r="D81" s="16">
        <f>SUM(D7,D9,D12,D16,D24,D26,D76)</f>
        <v>18764465.869168799</v>
      </c>
      <c r="E81" s="17">
        <f>(IF(D81=0,0,(1-F81/D81)))</f>
        <v>0</v>
      </c>
      <c r="F81" s="16">
        <f>SUM(F7,F9,F12,F16,F24,F26,F76)</f>
        <v>18764465.869168799</v>
      </c>
      <c r="G81" s="16">
        <f>SUM(G7,G9,G12,G16,G24,G26,G76)</f>
        <v>18764465.869168799</v>
      </c>
      <c r="H81" s="16">
        <f>SUM(H7,H9,H12,H16,H24,H26,H76)</f>
        <v>18764465.869168799</v>
      </c>
    </row>
  </sheetData>
  <mergeCells count="10">
    <mergeCell ref="A4:B4"/>
    <mergeCell ref="C4:G4"/>
    <mergeCell ref="A5:B5"/>
    <mergeCell ref="C5:G5"/>
    <mergeCell ref="A1:B1"/>
    <mergeCell ref="E1:G1"/>
    <mergeCell ref="A2:B2"/>
    <mergeCell ref="E2:G2"/>
    <mergeCell ref="A3:B3"/>
    <mergeCell ref="E3:G3"/>
  </mergeCell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8"/>
  </sheetPr>
  <dimension ref="A1:G4"/>
  <sheetViews>
    <sheetView workbookViewId="0">
      <selection activeCell="D3" sqref="D3"/>
    </sheetView>
  </sheetViews>
  <sheetFormatPr defaultRowHeight="15" x14ac:dyDescent="0.25"/>
  <cols>
    <col min="1" max="1" width="9" style="62" bestFit="1" customWidth="1"/>
    <col min="2" max="2" width="15.7109375" style="62" customWidth="1"/>
    <col min="3" max="3" width="15.7109375" style="63" customWidth="1"/>
    <col min="4" max="5" width="15.7109375" style="62" customWidth="1"/>
    <col min="6" max="6" width="5.7109375" style="62" customWidth="1"/>
    <col min="7" max="7" width="50.7109375" style="62" customWidth="1"/>
    <col min="8" max="16384" width="9.140625" style="62"/>
  </cols>
  <sheetData>
    <row r="1" spans="1:7" x14ac:dyDescent="0.25">
      <c r="A1" s="59" t="s">
        <v>257</v>
      </c>
      <c r="B1" s="59" t="s">
        <v>258</v>
      </c>
      <c r="C1" s="60" t="s">
        <v>259</v>
      </c>
      <c r="D1" s="61" t="s">
        <v>227</v>
      </c>
      <c r="E1" s="61" t="s">
        <v>260</v>
      </c>
      <c r="F1" s="59" t="s">
        <v>261</v>
      </c>
    </row>
    <row r="2" spans="1:7" x14ac:dyDescent="0.25">
      <c r="B2" s="62">
        <v>1</v>
      </c>
      <c r="C2" s="63" t="s">
        <v>24</v>
      </c>
      <c r="D2" s="62" t="s">
        <v>28</v>
      </c>
    </row>
    <row r="3" spans="1:7" x14ac:dyDescent="0.25">
      <c r="D3" s="64"/>
    </row>
    <row r="4" spans="1:7" x14ac:dyDescent="0.25">
      <c r="G4" s="65" t="s">
        <v>262</v>
      </c>
    </row>
  </sheetData>
  <dataValidations count="1">
    <dataValidation allowBlank="1" showInputMessage="1" showErrorMessage="1" sqref="D3"/>
  </dataValidation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heetViews>
  <sheetFormatPr defaultRowHeight="15" x14ac:dyDescent="0.25"/>
  <cols>
    <col min="1" max="1" width="1" style="6" customWidth="1"/>
    <col min="2" max="2" width="39" style="6" customWidth="1"/>
    <col min="3" max="4" width="35" style="6" customWidth="1"/>
    <col min="5" max="5" width="12" style="6" customWidth="1"/>
    <col min="6" max="16384" width="9.140625" style="6"/>
  </cols>
  <sheetData>
    <row r="1" spans="1:5" ht="5.0999999999999996" customHeight="1" thickBot="1" x14ac:dyDescent="0.3">
      <c r="A1" s="6" t="s">
        <v>263</v>
      </c>
    </row>
    <row r="2" spans="1:5" ht="39.4" customHeight="1" thickBot="1" x14ac:dyDescent="0.3">
      <c r="B2" s="66" t="s">
        <v>264</v>
      </c>
      <c r="C2" s="66" t="s">
        <v>265</v>
      </c>
      <c r="D2" s="66" t="s">
        <v>266</v>
      </c>
      <c r="E2" s="67" t="s">
        <v>267</v>
      </c>
    </row>
    <row r="3" spans="1:5" ht="15.75" customHeight="1" x14ac:dyDescent="0.25">
      <c r="B3" s="68" t="s">
        <v>268</v>
      </c>
      <c r="C3" s="68" t="s">
        <v>255</v>
      </c>
      <c r="D3" s="68" t="s">
        <v>251</v>
      </c>
      <c r="E3" s="68" t="s">
        <v>269</v>
      </c>
    </row>
    <row r="4" spans="1:5" ht="15.75" customHeight="1" x14ac:dyDescent="0.25">
      <c r="B4" s="68" t="s">
        <v>270</v>
      </c>
      <c r="C4" s="68" t="s">
        <v>271</v>
      </c>
      <c r="D4" s="68" t="s">
        <v>272</v>
      </c>
      <c r="E4" s="68" t="s">
        <v>273</v>
      </c>
    </row>
    <row r="5" spans="1:5" ht="15.75" customHeight="1" x14ac:dyDescent="0.25">
      <c r="B5" s="68" t="s">
        <v>274</v>
      </c>
      <c r="C5" s="68" t="s">
        <v>275</v>
      </c>
      <c r="D5" s="68" t="s">
        <v>276</v>
      </c>
      <c r="E5" s="68" t="s">
        <v>277</v>
      </c>
    </row>
    <row r="6" spans="1:5" ht="15.75" customHeight="1" x14ac:dyDescent="0.25">
      <c r="B6" s="68" t="s">
        <v>278</v>
      </c>
      <c r="C6" s="68" t="s">
        <v>279</v>
      </c>
      <c r="D6" s="68" t="s">
        <v>256</v>
      </c>
      <c r="E6" s="68" t="s">
        <v>280</v>
      </c>
    </row>
    <row r="7" spans="1:5" ht="15.75" customHeight="1" x14ac:dyDescent="0.25">
      <c r="B7" s="68" t="s">
        <v>281</v>
      </c>
      <c r="C7" s="68" t="s">
        <v>251</v>
      </c>
      <c r="D7" s="68" t="s">
        <v>282</v>
      </c>
      <c r="E7" s="68" t="s">
        <v>269</v>
      </c>
    </row>
    <row r="8" spans="1:5" ht="15.75" customHeight="1" x14ac:dyDescent="0.25">
      <c r="B8" s="68" t="s">
        <v>283</v>
      </c>
      <c r="C8" s="68" t="s">
        <v>284</v>
      </c>
      <c r="D8" s="68" t="s">
        <v>285</v>
      </c>
      <c r="E8" s="68" t="s">
        <v>269</v>
      </c>
    </row>
    <row r="9" spans="1:5" ht="15.75" customHeight="1" x14ac:dyDescent="0.25">
      <c r="B9" s="68" t="s">
        <v>286</v>
      </c>
      <c r="C9" s="68" t="s">
        <v>253</v>
      </c>
      <c r="D9" s="68" t="s">
        <v>253</v>
      </c>
      <c r="E9" s="68" t="s">
        <v>287</v>
      </c>
    </row>
    <row r="10" spans="1:5" ht="15.75" customHeight="1" x14ac:dyDescent="0.25">
      <c r="B10" s="68" t="s">
        <v>288</v>
      </c>
      <c r="C10" s="68" t="s">
        <v>289</v>
      </c>
      <c r="D10" s="68" t="s">
        <v>256</v>
      </c>
      <c r="E10" s="69" t="s">
        <v>290</v>
      </c>
    </row>
    <row r="11" spans="1:5" ht="15.75" customHeight="1" x14ac:dyDescent="0.25">
      <c r="B11" s="68" t="s">
        <v>291</v>
      </c>
      <c r="C11" s="68" t="s">
        <v>292</v>
      </c>
      <c r="D11" s="68" t="s">
        <v>255</v>
      </c>
      <c r="E11" s="69" t="s">
        <v>293</v>
      </c>
    </row>
    <row r="12" spans="1:5" ht="15.75" customHeight="1" x14ac:dyDescent="0.25">
      <c r="B12" s="70" t="s">
        <v>294</v>
      </c>
      <c r="C12" s="70" t="s">
        <v>295</v>
      </c>
      <c r="D12" s="70" t="s">
        <v>66</v>
      </c>
      <c r="E12" s="70" t="s">
        <v>287</v>
      </c>
    </row>
    <row r="13" spans="1:5" ht="15.75" customHeight="1" x14ac:dyDescent="0.25">
      <c r="B13" s="70" t="s">
        <v>296</v>
      </c>
      <c r="C13" s="70" t="s">
        <v>297</v>
      </c>
      <c r="D13" s="70" t="s">
        <v>66</v>
      </c>
      <c r="E13" s="70" t="s">
        <v>287</v>
      </c>
    </row>
    <row r="14" spans="1:5" ht="15.75" customHeight="1" x14ac:dyDescent="0.25">
      <c r="B14" s="70" t="s">
        <v>298</v>
      </c>
      <c r="C14" s="70" t="s">
        <v>299</v>
      </c>
      <c r="D14" s="70" t="s">
        <v>66</v>
      </c>
      <c r="E14" s="70" t="s">
        <v>287</v>
      </c>
    </row>
    <row r="15" spans="1:5" ht="15.75" customHeight="1" x14ac:dyDescent="0.25">
      <c r="B15" s="70" t="s">
        <v>300</v>
      </c>
      <c r="C15" s="70" t="s">
        <v>301</v>
      </c>
      <c r="D15" s="70" t="s">
        <v>302</v>
      </c>
      <c r="E15" s="70" t="s">
        <v>303</v>
      </c>
    </row>
    <row r="16" spans="1:5" ht="15.75" customHeight="1" x14ac:dyDescent="0.25">
      <c r="B16" s="70" t="s">
        <v>304</v>
      </c>
      <c r="C16" s="70" t="s">
        <v>253</v>
      </c>
      <c r="D16" s="70" t="s">
        <v>253</v>
      </c>
      <c r="E16" s="70" t="s">
        <v>287</v>
      </c>
    </row>
    <row r="17" spans="2:5" ht="15.75" customHeight="1" x14ac:dyDescent="0.25">
      <c r="B17" s="70" t="s">
        <v>305</v>
      </c>
      <c r="C17" s="70" t="s">
        <v>301</v>
      </c>
      <c r="D17" s="70" t="s">
        <v>302</v>
      </c>
      <c r="E17" s="70" t="s">
        <v>303</v>
      </c>
    </row>
    <row r="18" spans="2:5" ht="15.75" customHeight="1" x14ac:dyDescent="0.25">
      <c r="B18" s="70" t="s">
        <v>306</v>
      </c>
      <c r="C18" s="70" t="s">
        <v>307</v>
      </c>
      <c r="D18" s="70" t="s">
        <v>66</v>
      </c>
      <c r="E18" s="70" t="s">
        <v>287</v>
      </c>
    </row>
    <row r="19" spans="2:5" ht="15.75" customHeight="1" x14ac:dyDescent="0.25">
      <c r="B19" s="70" t="s">
        <v>308</v>
      </c>
      <c r="C19" s="70" t="s">
        <v>309</v>
      </c>
      <c r="D19" s="70" t="s">
        <v>66</v>
      </c>
      <c r="E19" s="70" t="s">
        <v>287</v>
      </c>
    </row>
    <row r="20" spans="2:5" ht="15.75" customHeight="1" x14ac:dyDescent="0.25">
      <c r="B20" s="70" t="s">
        <v>310</v>
      </c>
      <c r="C20" s="70" t="s">
        <v>311</v>
      </c>
      <c r="D20" s="70" t="s">
        <v>66</v>
      </c>
      <c r="E20" s="70" t="s">
        <v>287</v>
      </c>
    </row>
    <row r="21" spans="2:5" ht="15.75" customHeight="1" x14ac:dyDescent="0.25">
      <c r="B21" s="70" t="s">
        <v>312</v>
      </c>
      <c r="C21" s="70" t="s">
        <v>311</v>
      </c>
      <c r="D21" s="70" t="s">
        <v>66</v>
      </c>
      <c r="E21" s="70" t="s">
        <v>287</v>
      </c>
    </row>
    <row r="22" spans="2:5" ht="15.75" customHeight="1" x14ac:dyDescent="0.25">
      <c r="B22" s="70" t="s">
        <v>313</v>
      </c>
      <c r="C22" s="70" t="s">
        <v>314</v>
      </c>
      <c r="D22" s="70" t="s">
        <v>315</v>
      </c>
      <c r="E22" s="70" t="s">
        <v>316</v>
      </c>
    </row>
    <row r="23" spans="2:5" ht="15.75" customHeight="1" x14ac:dyDescent="0.25">
      <c r="B23" s="71" t="s">
        <v>317</v>
      </c>
      <c r="C23" s="71" t="s">
        <v>318</v>
      </c>
      <c r="D23" s="71" t="s">
        <v>319</v>
      </c>
      <c r="E23" s="71" t="s">
        <v>320</v>
      </c>
    </row>
    <row r="24" spans="2:5" ht="15.75" customHeight="1" x14ac:dyDescent="0.25">
      <c r="B24" s="71" t="s">
        <v>321</v>
      </c>
      <c r="C24" s="71" t="s">
        <v>322</v>
      </c>
      <c r="D24" s="71" t="s">
        <v>323</v>
      </c>
      <c r="E24" s="71" t="s">
        <v>324</v>
      </c>
    </row>
    <row r="25" spans="2:5" ht="15.75" customHeight="1" x14ac:dyDescent="0.25">
      <c r="B25" s="71" t="s">
        <v>325</v>
      </c>
      <c r="C25" s="71" t="s">
        <v>326</v>
      </c>
      <c r="D25" s="71" t="s">
        <v>327</v>
      </c>
      <c r="E25" s="71" t="s">
        <v>328</v>
      </c>
    </row>
    <row r="26" spans="2:5" ht="15.75" customHeight="1" x14ac:dyDescent="0.25">
      <c r="B26" s="72" t="s">
        <v>329</v>
      </c>
      <c r="C26" s="72"/>
      <c r="D26" s="72"/>
      <c r="E26" s="72"/>
    </row>
    <row r="27" spans="2:5" ht="15.75" customHeight="1" x14ac:dyDescent="0.25">
      <c r="B27" s="73" t="s">
        <v>330</v>
      </c>
      <c r="C27" s="73" t="s">
        <v>331</v>
      </c>
      <c r="D27" s="73" t="s">
        <v>332</v>
      </c>
      <c r="E27" s="73" t="s">
        <v>333</v>
      </c>
    </row>
    <row r="28" spans="2:5" ht="15.75" customHeight="1" x14ac:dyDescent="0.25">
      <c r="B28" s="73" t="s">
        <v>334</v>
      </c>
      <c r="C28" s="73" t="s">
        <v>335</v>
      </c>
      <c r="D28" s="73" t="s">
        <v>336</v>
      </c>
      <c r="E28" s="73" t="s">
        <v>337</v>
      </c>
    </row>
    <row r="29" spans="2:5" ht="15.75" customHeight="1" x14ac:dyDescent="0.25">
      <c r="B29" s="73" t="s">
        <v>338</v>
      </c>
      <c r="C29" s="73" t="s">
        <v>339</v>
      </c>
      <c r="D29" s="73" t="s">
        <v>340</v>
      </c>
      <c r="E29" s="74" t="s">
        <v>341</v>
      </c>
    </row>
    <row r="30" spans="2:5" ht="15.75" customHeight="1" x14ac:dyDescent="0.25">
      <c r="B30" s="73" t="s">
        <v>342</v>
      </c>
      <c r="C30" s="73" t="s">
        <v>343</v>
      </c>
      <c r="D30" s="73" t="s">
        <v>344</v>
      </c>
      <c r="E30" s="74" t="s">
        <v>345</v>
      </c>
    </row>
    <row r="31" spans="2:5" ht="15.75" customHeight="1" x14ac:dyDescent="0.25">
      <c r="B31" s="73" t="s">
        <v>346</v>
      </c>
      <c r="C31" s="73" t="s">
        <v>347</v>
      </c>
      <c r="D31" s="73" t="s">
        <v>348</v>
      </c>
      <c r="E31" s="74" t="s">
        <v>349</v>
      </c>
    </row>
    <row r="32" spans="2:5" ht="15.75" customHeight="1" x14ac:dyDescent="0.25">
      <c r="B32" s="73" t="s">
        <v>350</v>
      </c>
      <c r="C32" s="73" t="s">
        <v>351</v>
      </c>
      <c r="D32" s="73" t="s">
        <v>352</v>
      </c>
      <c r="E32" s="73" t="s">
        <v>353</v>
      </c>
    </row>
    <row r="33" spans="2:5" ht="15.75" customHeight="1" x14ac:dyDescent="0.25">
      <c r="B33" s="75" t="s">
        <v>354</v>
      </c>
      <c r="C33" s="75"/>
      <c r="D33" s="75"/>
      <c r="E33" s="75"/>
    </row>
    <row r="34" spans="2:5" ht="31.5" customHeight="1" x14ac:dyDescent="0.25">
      <c r="B34" s="76" t="s">
        <v>355</v>
      </c>
      <c r="C34" s="76" t="s">
        <v>356</v>
      </c>
      <c r="D34" s="76" t="s">
        <v>357</v>
      </c>
      <c r="E34" s="76" t="s">
        <v>358</v>
      </c>
    </row>
    <row r="35" spans="2:5" ht="31.5" customHeight="1" x14ac:dyDescent="0.25">
      <c r="B35" s="76" t="s">
        <v>359</v>
      </c>
      <c r="C35" s="76" t="s">
        <v>356</v>
      </c>
      <c r="D35" s="76" t="s">
        <v>360</v>
      </c>
      <c r="E35" s="76" t="s">
        <v>361</v>
      </c>
    </row>
    <row r="36" spans="2:5" ht="31.5" customHeight="1" x14ac:dyDescent="0.25">
      <c r="B36" s="76" t="s">
        <v>362</v>
      </c>
      <c r="C36" s="76" t="s">
        <v>356</v>
      </c>
      <c r="D36" s="76" t="s">
        <v>363</v>
      </c>
      <c r="E36" s="76" t="s">
        <v>364</v>
      </c>
    </row>
    <row r="37" spans="2:5" ht="15.75" customHeight="1" x14ac:dyDescent="0.25">
      <c r="B37" s="76" t="s">
        <v>365</v>
      </c>
      <c r="C37" s="76" t="s">
        <v>366</v>
      </c>
      <c r="D37" s="76" t="s">
        <v>367</v>
      </c>
      <c r="E37" s="76" t="s">
        <v>368</v>
      </c>
    </row>
    <row r="38" spans="2:5" ht="15.75" customHeight="1" x14ac:dyDescent="0.25">
      <c r="B38" s="76" t="s">
        <v>369</v>
      </c>
      <c r="C38" s="76" t="s">
        <v>253</v>
      </c>
      <c r="D38" s="76" t="s">
        <v>253</v>
      </c>
      <c r="E38" s="76" t="s">
        <v>287</v>
      </c>
    </row>
    <row r="39" spans="2:5" ht="15.75" customHeight="1" x14ac:dyDescent="0.25">
      <c r="B39" s="76" t="s">
        <v>370</v>
      </c>
      <c r="C39" s="76" t="s">
        <v>253</v>
      </c>
      <c r="D39" s="76" t="s">
        <v>253</v>
      </c>
      <c r="E39" s="76" t="s">
        <v>287</v>
      </c>
    </row>
    <row r="40" spans="2:5" ht="15.75" customHeight="1" x14ac:dyDescent="0.25">
      <c r="B40" s="76" t="s">
        <v>371</v>
      </c>
      <c r="C40" s="76" t="s">
        <v>372</v>
      </c>
      <c r="D40" s="76" t="s">
        <v>373</v>
      </c>
      <c r="E40" s="76" t="s">
        <v>374</v>
      </c>
    </row>
    <row r="41" spans="2:5" ht="15.75" customHeight="1" x14ac:dyDescent="0.25">
      <c r="B41" s="76" t="s">
        <v>375</v>
      </c>
      <c r="C41" s="76" t="s">
        <v>376</v>
      </c>
      <c r="D41" s="76" t="s">
        <v>377</v>
      </c>
      <c r="E41" s="76" t="s">
        <v>378</v>
      </c>
    </row>
    <row r="42" spans="2:5" ht="15.75" customHeight="1" x14ac:dyDescent="0.25">
      <c r="B42" s="76" t="s">
        <v>379</v>
      </c>
      <c r="C42" s="76" t="s">
        <v>380</v>
      </c>
      <c r="D42" s="76" t="s">
        <v>381</v>
      </c>
      <c r="E42" s="76" t="s">
        <v>382</v>
      </c>
    </row>
    <row r="43" spans="2:5" ht="15.75" customHeight="1" x14ac:dyDescent="0.25">
      <c r="B43" s="76" t="s">
        <v>383</v>
      </c>
      <c r="C43" s="76" t="s">
        <v>253</v>
      </c>
      <c r="D43" s="76" t="s">
        <v>253</v>
      </c>
      <c r="E43" s="76" t="s">
        <v>287</v>
      </c>
    </row>
    <row r="44" spans="2:5" ht="15.75" customHeight="1" x14ac:dyDescent="0.25">
      <c r="B44" s="76" t="s">
        <v>384</v>
      </c>
      <c r="C44" s="76" t="s">
        <v>380</v>
      </c>
      <c r="D44" s="76" t="s">
        <v>381</v>
      </c>
      <c r="E44" s="76" t="s">
        <v>382</v>
      </c>
    </row>
    <row r="45" spans="2:5" ht="15.75" customHeight="1" x14ac:dyDescent="0.25">
      <c r="B45" s="76" t="s">
        <v>385</v>
      </c>
      <c r="C45" s="76" t="s">
        <v>380</v>
      </c>
      <c r="D45" s="76" t="s">
        <v>381</v>
      </c>
      <c r="E45" s="76" t="s">
        <v>382</v>
      </c>
    </row>
    <row r="46" spans="2:5" ht="15.75" customHeight="1" x14ac:dyDescent="0.25">
      <c r="B46" s="76" t="s">
        <v>386</v>
      </c>
      <c r="C46" s="76" t="s">
        <v>253</v>
      </c>
      <c r="D46" s="76" t="s">
        <v>253</v>
      </c>
      <c r="E46" s="76" t="s">
        <v>287</v>
      </c>
    </row>
    <row r="47" spans="2:5" ht="15.75" customHeight="1" x14ac:dyDescent="0.25">
      <c r="B47" s="76" t="s">
        <v>387</v>
      </c>
      <c r="C47" s="76" t="s">
        <v>388</v>
      </c>
      <c r="D47" s="76" t="s">
        <v>389</v>
      </c>
      <c r="E47" s="76" t="s">
        <v>382</v>
      </c>
    </row>
    <row r="48" spans="2:5" ht="15.75" customHeight="1" x14ac:dyDescent="0.25">
      <c r="B48" s="77" t="s">
        <v>390</v>
      </c>
      <c r="C48" s="77"/>
      <c r="D48" s="77"/>
      <c r="E48" s="77"/>
    </row>
    <row r="49" spans="2:5" ht="15.75" customHeight="1" x14ac:dyDescent="0.25">
      <c r="B49" s="78" t="s">
        <v>391</v>
      </c>
      <c r="C49" s="78" t="s">
        <v>66</v>
      </c>
      <c r="D49" s="78" t="s">
        <v>66</v>
      </c>
      <c r="E49" s="78" t="s">
        <v>66</v>
      </c>
    </row>
    <row r="50" spans="2:5" ht="15.75" customHeight="1" x14ac:dyDescent="0.25">
      <c r="B50" s="78" t="s">
        <v>392</v>
      </c>
      <c r="C50" s="78" t="s">
        <v>66</v>
      </c>
      <c r="D50" s="78" t="s">
        <v>66</v>
      </c>
      <c r="E50" s="78" t="s">
        <v>66</v>
      </c>
    </row>
    <row r="51" spans="2:5" ht="47.25" customHeight="1" x14ac:dyDescent="0.25">
      <c r="B51" s="78" t="s">
        <v>393</v>
      </c>
      <c r="C51" s="78" t="s">
        <v>394</v>
      </c>
      <c r="D51" s="78" t="s">
        <v>395</v>
      </c>
      <c r="E51" s="78" t="s">
        <v>396</v>
      </c>
    </row>
    <row r="52" spans="2:5" ht="47.25" customHeight="1" x14ac:dyDescent="0.25">
      <c r="B52" s="78" t="s">
        <v>397</v>
      </c>
      <c r="C52" s="78" t="s">
        <v>398</v>
      </c>
      <c r="D52" s="78" t="s">
        <v>399</v>
      </c>
      <c r="E52" s="78" t="s">
        <v>400</v>
      </c>
    </row>
    <row r="53" spans="2:5" ht="47.25" customHeight="1" x14ac:dyDescent="0.25">
      <c r="B53" s="79" t="s">
        <v>401</v>
      </c>
      <c r="C53" s="79" t="s">
        <v>402</v>
      </c>
      <c r="D53" s="79" t="s">
        <v>403</v>
      </c>
      <c r="E53" s="79" t="s">
        <v>66</v>
      </c>
    </row>
    <row r="54" spans="2:5" ht="31.5" customHeight="1" x14ac:dyDescent="0.25">
      <c r="B54" s="80" t="s">
        <v>404</v>
      </c>
      <c r="C54" s="80" t="s">
        <v>405</v>
      </c>
      <c r="D54" s="80" t="s">
        <v>66</v>
      </c>
      <c r="E54" s="80" t="s">
        <v>66</v>
      </c>
    </row>
    <row r="55" spans="2:5" ht="31.5" customHeight="1" x14ac:dyDescent="0.25">
      <c r="B55" s="80" t="s">
        <v>406</v>
      </c>
      <c r="C55" s="80" t="s">
        <v>405</v>
      </c>
      <c r="D55" s="80" t="s">
        <v>66</v>
      </c>
      <c r="E55" s="80" t="s">
        <v>66</v>
      </c>
    </row>
    <row r="56" spans="2:5" ht="31.5" customHeight="1" x14ac:dyDescent="0.25">
      <c r="B56" s="80" t="s">
        <v>407</v>
      </c>
      <c r="C56" s="80" t="s">
        <v>405</v>
      </c>
      <c r="D56" s="80" t="s">
        <v>66</v>
      </c>
      <c r="E56" s="80" t="s">
        <v>66</v>
      </c>
    </row>
    <row r="57" spans="2:5" ht="15.75" customHeight="1" x14ac:dyDescent="0.25">
      <c r="B57" s="80" t="s">
        <v>408</v>
      </c>
      <c r="C57" s="80" t="s">
        <v>405</v>
      </c>
      <c r="D57" s="80" t="s">
        <v>66</v>
      </c>
      <c r="E57" s="80" t="s">
        <v>66</v>
      </c>
    </row>
    <row r="58" spans="2:5" ht="31.5" customHeight="1" x14ac:dyDescent="0.25">
      <c r="B58" s="80" t="s">
        <v>409</v>
      </c>
      <c r="C58" s="80" t="s">
        <v>405</v>
      </c>
      <c r="D58" s="80" t="s">
        <v>66</v>
      </c>
      <c r="E58" s="80" t="s">
        <v>66</v>
      </c>
    </row>
    <row r="59" spans="2:5" ht="31.5" customHeight="1" x14ac:dyDescent="0.25">
      <c r="B59" s="80" t="s">
        <v>410</v>
      </c>
      <c r="C59" s="80" t="s">
        <v>405</v>
      </c>
      <c r="D59" s="80" t="s">
        <v>66</v>
      </c>
      <c r="E59" s="80" t="s">
        <v>66</v>
      </c>
    </row>
    <row r="60" spans="2:5" ht="15.75" customHeight="1" x14ac:dyDescent="0.25">
      <c r="B60" s="80" t="s">
        <v>411</v>
      </c>
      <c r="C60" s="80" t="s">
        <v>66</v>
      </c>
      <c r="D60" s="80" t="s">
        <v>66</v>
      </c>
      <c r="E60" s="80" t="s">
        <v>66</v>
      </c>
    </row>
  </sheetData>
  <mergeCells count="3">
    <mergeCell ref="B26:E26"/>
    <mergeCell ref="B33:E33"/>
    <mergeCell ref="B48:E48"/>
  </mergeCell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 sqref="D1"/>
    </sheetView>
  </sheetViews>
  <sheetFormatPr defaultRowHeight="15" x14ac:dyDescent="0.25"/>
  <cols>
    <col min="1" max="1" width="1" style="6" customWidth="1"/>
    <col min="2" max="2" width="39" style="6" customWidth="1"/>
    <col min="3" max="8" width="24" style="6" customWidth="1"/>
    <col min="9" max="16384" width="9.140625" style="6"/>
  </cols>
  <sheetData>
    <row r="1" spans="1:8" ht="5.0999999999999996" customHeight="1" x14ac:dyDescent="0.25">
      <c r="A1" s="6" t="s">
        <v>263</v>
      </c>
    </row>
    <row r="3" spans="1:8" ht="15.75" customHeight="1" x14ac:dyDescent="0.25">
      <c r="B3" s="81" t="s">
        <v>412</v>
      </c>
      <c r="C3" s="81"/>
      <c r="D3" s="81"/>
      <c r="E3" s="81"/>
      <c r="F3" s="81"/>
      <c r="G3" s="81"/>
      <c r="H3" s="81"/>
    </row>
    <row r="4" spans="1:8" ht="15.75" customHeight="1" x14ac:dyDescent="0.25">
      <c r="B4" s="82" t="s">
        <v>267</v>
      </c>
      <c r="C4" s="83" t="s">
        <v>413</v>
      </c>
      <c r="D4" s="83"/>
      <c r="E4" s="83"/>
      <c r="F4" s="84" t="s">
        <v>414</v>
      </c>
      <c r="G4" s="84"/>
      <c r="H4" s="84"/>
    </row>
    <row r="5" spans="1:8" ht="15.75" customHeight="1" x14ac:dyDescent="0.25">
      <c r="B5" s="85" t="s">
        <v>267</v>
      </c>
      <c r="C5" s="86" t="s">
        <v>415</v>
      </c>
      <c r="D5" s="86" t="s">
        <v>416</v>
      </c>
      <c r="E5" s="87" t="s">
        <v>415</v>
      </c>
      <c r="F5" s="86" t="s">
        <v>415</v>
      </c>
      <c r="G5" s="86" t="s">
        <v>416</v>
      </c>
      <c r="H5" s="86" t="s">
        <v>415</v>
      </c>
    </row>
    <row r="6" spans="1:8" ht="15.75" customHeight="1" x14ac:dyDescent="0.25">
      <c r="B6" s="85" t="s">
        <v>417</v>
      </c>
      <c r="C6" s="86" t="s">
        <v>418</v>
      </c>
      <c r="D6" s="86" t="s">
        <v>418</v>
      </c>
      <c r="E6" s="88" t="s">
        <v>419</v>
      </c>
      <c r="F6" s="86" t="s">
        <v>418</v>
      </c>
      <c r="G6" s="86" t="s">
        <v>418</v>
      </c>
      <c r="H6" s="86" t="s">
        <v>419</v>
      </c>
    </row>
    <row r="7" spans="1:8" ht="15.75" customHeight="1" x14ac:dyDescent="0.25">
      <c r="B7" s="89" t="s">
        <v>267</v>
      </c>
      <c r="C7" s="90" t="s">
        <v>420</v>
      </c>
      <c r="D7" s="90"/>
      <c r="E7" s="90"/>
      <c r="F7" s="90"/>
      <c r="G7" s="90"/>
      <c r="H7" s="90"/>
    </row>
    <row r="8" spans="1:8" ht="15.75" customHeight="1" x14ac:dyDescent="0.25">
      <c r="B8" s="85" t="s">
        <v>421</v>
      </c>
      <c r="C8" s="86" t="s">
        <v>422</v>
      </c>
      <c r="D8" s="86" t="s">
        <v>422</v>
      </c>
      <c r="E8" s="87" t="s">
        <v>423</v>
      </c>
      <c r="F8" s="86" t="s">
        <v>424</v>
      </c>
      <c r="G8" s="86" t="s">
        <v>424</v>
      </c>
      <c r="H8" s="86" t="s">
        <v>424</v>
      </c>
    </row>
    <row r="9" spans="1:8" ht="15.75" customHeight="1" x14ac:dyDescent="0.25">
      <c r="B9" s="85" t="s">
        <v>425</v>
      </c>
      <c r="C9" s="86" t="s">
        <v>303</v>
      </c>
      <c r="D9" s="86" t="s">
        <v>424</v>
      </c>
      <c r="E9" s="87" t="s">
        <v>426</v>
      </c>
      <c r="F9" s="86" t="s">
        <v>424</v>
      </c>
      <c r="G9" s="86" t="s">
        <v>424</v>
      </c>
      <c r="H9" s="86" t="s">
        <v>424</v>
      </c>
    </row>
    <row r="10" spans="1:8" ht="15.75" customHeight="1" x14ac:dyDescent="0.25">
      <c r="B10" s="85" t="s">
        <v>427</v>
      </c>
      <c r="C10" s="86" t="s">
        <v>424</v>
      </c>
      <c r="D10" s="86" t="s">
        <v>424</v>
      </c>
      <c r="E10" s="87" t="s">
        <v>424</v>
      </c>
      <c r="F10" s="86" t="s">
        <v>424</v>
      </c>
      <c r="G10" s="86" t="s">
        <v>424</v>
      </c>
      <c r="H10" s="86" t="s">
        <v>424</v>
      </c>
    </row>
    <row r="11" spans="1:8" ht="15.75" customHeight="1" x14ac:dyDescent="0.25">
      <c r="B11" s="85" t="s">
        <v>393</v>
      </c>
      <c r="C11" s="86" t="s">
        <v>428</v>
      </c>
      <c r="D11" s="86" t="s">
        <v>424</v>
      </c>
      <c r="E11" s="87" t="s">
        <v>429</v>
      </c>
      <c r="F11" s="86" t="s">
        <v>424</v>
      </c>
      <c r="G11" s="86" t="s">
        <v>424</v>
      </c>
      <c r="H11" s="86" t="s">
        <v>424</v>
      </c>
    </row>
    <row r="12" spans="1:8" ht="15.75" customHeight="1" x14ac:dyDescent="0.25">
      <c r="B12" s="85" t="s">
        <v>430</v>
      </c>
      <c r="C12" s="86" t="s">
        <v>333</v>
      </c>
      <c r="D12" s="86" t="s">
        <v>431</v>
      </c>
      <c r="E12" s="91" t="s">
        <v>432</v>
      </c>
      <c r="F12" s="86" t="s">
        <v>424</v>
      </c>
      <c r="G12" s="86" t="s">
        <v>424</v>
      </c>
      <c r="H12" s="86" t="s">
        <v>424</v>
      </c>
    </row>
    <row r="13" spans="1:8" ht="15.75" customHeight="1" x14ac:dyDescent="0.25">
      <c r="B13" s="85" t="s">
        <v>433</v>
      </c>
      <c r="C13" s="86" t="s">
        <v>337</v>
      </c>
      <c r="D13" s="86" t="s">
        <v>434</v>
      </c>
      <c r="E13" s="91" t="s">
        <v>435</v>
      </c>
      <c r="F13" s="86" t="s">
        <v>424</v>
      </c>
      <c r="G13" s="86" t="s">
        <v>424</v>
      </c>
      <c r="H13" s="86" t="s">
        <v>424</v>
      </c>
    </row>
    <row r="14" spans="1:8" ht="15.75" customHeight="1" x14ac:dyDescent="0.25">
      <c r="B14" s="85" t="s">
        <v>436</v>
      </c>
      <c r="C14" s="92" t="s">
        <v>341</v>
      </c>
      <c r="D14" s="86" t="s">
        <v>437</v>
      </c>
      <c r="E14" s="91" t="s">
        <v>438</v>
      </c>
      <c r="F14" s="86" t="s">
        <v>424</v>
      </c>
      <c r="G14" s="86" t="s">
        <v>424</v>
      </c>
      <c r="H14" s="86" t="s">
        <v>424</v>
      </c>
    </row>
    <row r="15" spans="1:8" ht="15.75" customHeight="1" x14ac:dyDescent="0.25">
      <c r="B15" s="85" t="s">
        <v>439</v>
      </c>
      <c r="C15" s="92" t="s">
        <v>345</v>
      </c>
      <c r="D15" s="86" t="s">
        <v>440</v>
      </c>
      <c r="E15" s="91" t="s">
        <v>441</v>
      </c>
      <c r="F15" s="86" t="s">
        <v>424</v>
      </c>
      <c r="G15" s="86" t="s">
        <v>424</v>
      </c>
      <c r="H15" s="86" t="s">
        <v>424</v>
      </c>
    </row>
    <row r="16" spans="1:8" ht="15.75" customHeight="1" x14ac:dyDescent="0.25">
      <c r="B16" s="85" t="s">
        <v>442</v>
      </c>
      <c r="C16" s="92" t="s">
        <v>349</v>
      </c>
      <c r="D16" s="86" t="s">
        <v>443</v>
      </c>
      <c r="E16" s="91" t="s">
        <v>444</v>
      </c>
      <c r="F16" s="86" t="s">
        <v>424</v>
      </c>
      <c r="G16" s="86" t="s">
        <v>424</v>
      </c>
      <c r="H16" s="86" t="s">
        <v>424</v>
      </c>
    </row>
    <row r="17" spans="2:8" ht="15.75" customHeight="1" x14ac:dyDescent="0.25">
      <c r="B17" s="85" t="s">
        <v>445</v>
      </c>
      <c r="C17" s="86" t="s">
        <v>353</v>
      </c>
      <c r="D17" s="86" t="s">
        <v>446</v>
      </c>
      <c r="E17" s="91" t="s">
        <v>447</v>
      </c>
      <c r="F17" s="86" t="s">
        <v>424</v>
      </c>
      <c r="G17" s="86" t="s">
        <v>424</v>
      </c>
      <c r="H17" s="86" t="s">
        <v>424</v>
      </c>
    </row>
    <row r="18" spans="2:8" ht="15.75" customHeight="1" x14ac:dyDescent="0.25">
      <c r="B18" s="89" t="s">
        <v>267</v>
      </c>
      <c r="C18" s="90" t="s">
        <v>448</v>
      </c>
      <c r="D18" s="90"/>
      <c r="E18" s="90"/>
      <c r="F18" s="90"/>
      <c r="G18" s="90"/>
      <c r="H18" s="90"/>
    </row>
    <row r="19" spans="2:8" ht="15.75" customHeight="1" x14ac:dyDescent="0.25">
      <c r="B19" s="85" t="s">
        <v>397</v>
      </c>
      <c r="C19" s="86" t="s">
        <v>449</v>
      </c>
      <c r="D19" s="86" t="s">
        <v>424</v>
      </c>
      <c r="E19" s="91" t="s">
        <v>450</v>
      </c>
      <c r="F19" s="86" t="s">
        <v>424</v>
      </c>
      <c r="G19" s="86" t="s">
        <v>424</v>
      </c>
      <c r="H19" s="86" t="s">
        <v>424</v>
      </c>
    </row>
    <row r="20" spans="2:8" ht="15.75" customHeight="1" x14ac:dyDescent="0.25">
      <c r="B20" s="82" t="s">
        <v>267</v>
      </c>
      <c r="C20" s="93" t="s">
        <v>451</v>
      </c>
      <c r="D20" s="93"/>
      <c r="E20" s="93"/>
      <c r="F20" s="94" t="s">
        <v>451</v>
      </c>
      <c r="G20" s="94"/>
      <c r="H20" s="94"/>
    </row>
    <row r="21" spans="2:8" ht="15.75" customHeight="1" x14ac:dyDescent="0.25">
      <c r="B21" s="95" t="s">
        <v>452</v>
      </c>
      <c r="C21" s="95"/>
      <c r="D21" s="95"/>
      <c r="E21" s="95"/>
      <c r="F21" s="95"/>
      <c r="G21" s="95"/>
      <c r="H21" s="95"/>
    </row>
  </sheetData>
  <mergeCells count="8">
    <mergeCell ref="B21:H21"/>
    <mergeCell ref="B3:H3"/>
    <mergeCell ref="C4:E4"/>
    <mergeCell ref="F4:H4"/>
    <mergeCell ref="C7:H7"/>
    <mergeCell ref="C18:H18"/>
    <mergeCell ref="C20:E20"/>
    <mergeCell ref="F20:H20"/>
  </mergeCell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2"/>
  </sheetPr>
  <dimension ref="A1:R708"/>
  <sheetViews>
    <sheetView workbookViewId="0"/>
  </sheetViews>
  <sheetFormatPr defaultRowHeight="15" x14ac:dyDescent="0.25"/>
  <cols>
    <col min="1" max="1" width="1" style="6" customWidth="1"/>
    <col min="2" max="2" width="39" style="6" customWidth="1"/>
    <col min="3" max="5" width="24" style="6" customWidth="1"/>
    <col min="6" max="16384" width="9.140625" style="6"/>
  </cols>
  <sheetData>
    <row r="1" spans="1:5" ht="5.0999999999999996" customHeight="1" x14ac:dyDescent="0.25">
      <c r="A1" s="6" t="s">
        <v>263</v>
      </c>
    </row>
    <row r="2" spans="1:5" ht="31.5" customHeight="1" x14ac:dyDescent="0.25">
      <c r="B2" s="96" t="s">
        <v>453</v>
      </c>
      <c r="C2" s="97" t="s">
        <v>454</v>
      </c>
      <c r="D2" s="97"/>
      <c r="E2" s="98" t="s">
        <v>455</v>
      </c>
    </row>
    <row r="3" spans="1:5" ht="39.4" customHeight="1" x14ac:dyDescent="0.25">
      <c r="B3" s="99" t="s">
        <v>66</v>
      </c>
      <c r="C3" s="100" t="s">
        <v>456</v>
      </c>
      <c r="D3" s="100"/>
      <c r="E3" s="101" t="s">
        <v>457</v>
      </c>
    </row>
    <row r="4" spans="1:5" ht="31.5" customHeight="1" x14ac:dyDescent="0.25">
      <c r="B4" s="102" t="s">
        <v>458</v>
      </c>
      <c r="C4" s="103" t="s">
        <v>459</v>
      </c>
      <c r="D4" s="103"/>
      <c r="E4" s="104" t="s">
        <v>460</v>
      </c>
    </row>
    <row r="5" spans="1:5" ht="15.75" customHeight="1" x14ac:dyDescent="0.25">
      <c r="B5" s="2"/>
      <c r="C5" s="103" t="s">
        <v>461</v>
      </c>
      <c r="D5" s="103"/>
      <c r="E5" s="103"/>
    </row>
    <row r="6" spans="1:5" ht="31.5" customHeight="1" x14ac:dyDescent="0.25">
      <c r="B6" s="102" t="s">
        <v>462</v>
      </c>
      <c r="C6" s="103" t="s">
        <v>463</v>
      </c>
      <c r="D6" s="103"/>
      <c r="E6" s="105" t="s">
        <v>464</v>
      </c>
    </row>
    <row r="7" spans="1:5" ht="47.25" customHeight="1" x14ac:dyDescent="0.25">
      <c r="B7" s="2"/>
      <c r="C7" s="106" t="s">
        <v>465</v>
      </c>
      <c r="D7" s="106"/>
      <c r="E7" s="107" t="s">
        <v>466</v>
      </c>
    </row>
    <row r="8" spans="1:5" ht="47.25" customHeight="1" x14ac:dyDescent="0.25">
      <c r="B8" s="108" t="s">
        <v>467</v>
      </c>
      <c r="C8" s="106" t="s">
        <v>468</v>
      </c>
      <c r="D8" s="106"/>
      <c r="E8" s="109" t="s">
        <v>66</v>
      </c>
    </row>
    <row r="9" spans="1:5" ht="15.75" customHeight="1" thickBot="1" x14ac:dyDescent="0.3">
      <c r="B9" s="110" t="s">
        <v>469</v>
      </c>
      <c r="C9" s="106" t="s">
        <v>470</v>
      </c>
      <c r="D9" s="106"/>
      <c r="E9" s="111" t="s">
        <v>471</v>
      </c>
    </row>
    <row r="10" spans="1:5" ht="15.75" customHeight="1" x14ac:dyDescent="0.25">
      <c r="B10" s="110" t="s">
        <v>472</v>
      </c>
      <c r="C10" s="106" t="s">
        <v>473</v>
      </c>
      <c r="D10" s="106"/>
      <c r="E10" s="106"/>
    </row>
    <row r="11" spans="1:5" ht="47.25" customHeight="1" thickBot="1" x14ac:dyDescent="0.3">
      <c r="B11" s="112" t="s">
        <v>474</v>
      </c>
      <c r="C11" s="113" t="s">
        <v>475</v>
      </c>
      <c r="D11" s="113"/>
      <c r="E11" s="113"/>
    </row>
    <row r="12" spans="1:5" ht="78.75" customHeight="1" x14ac:dyDescent="0.25">
      <c r="B12" s="114" t="s">
        <v>476</v>
      </c>
      <c r="C12" s="115" t="s">
        <v>477</v>
      </c>
      <c r="D12" s="115"/>
      <c r="E12" s="114" t="s">
        <v>478</v>
      </c>
    </row>
    <row r="13" spans="1:5" ht="15.75" customHeight="1" x14ac:dyDescent="0.25">
      <c r="B13" s="73" t="s">
        <v>267</v>
      </c>
      <c r="C13" s="73" t="s">
        <v>479</v>
      </c>
      <c r="D13" s="73" t="s">
        <v>448</v>
      </c>
      <c r="E13" s="73" t="s">
        <v>480</v>
      </c>
    </row>
    <row r="14" spans="1:5" ht="15.75" customHeight="1" x14ac:dyDescent="0.25">
      <c r="B14" s="68" t="s">
        <v>268</v>
      </c>
      <c r="C14" s="68" t="s">
        <v>66</v>
      </c>
      <c r="D14" s="68" t="s">
        <v>66</v>
      </c>
      <c r="E14" s="68" t="s">
        <v>255</v>
      </c>
    </row>
    <row r="15" spans="1:5" ht="15.75" customHeight="1" x14ac:dyDescent="0.25">
      <c r="B15" s="68" t="s">
        <v>270</v>
      </c>
      <c r="C15" s="68" t="s">
        <v>481</v>
      </c>
      <c r="D15" s="68" t="s">
        <v>482</v>
      </c>
      <c r="E15" s="68" t="s">
        <v>271</v>
      </c>
    </row>
    <row r="16" spans="1:5" ht="15.75" customHeight="1" x14ac:dyDescent="0.25">
      <c r="B16" s="68" t="s">
        <v>274</v>
      </c>
      <c r="C16" s="68" t="s">
        <v>483</v>
      </c>
      <c r="D16" s="68" t="s">
        <v>484</v>
      </c>
      <c r="E16" s="68" t="s">
        <v>275</v>
      </c>
    </row>
    <row r="17" spans="2:5" ht="15.75" customHeight="1" x14ac:dyDescent="0.25">
      <c r="B17" s="68" t="s">
        <v>278</v>
      </c>
      <c r="C17" s="68" t="s">
        <v>485</v>
      </c>
      <c r="D17" s="68" t="s">
        <v>66</v>
      </c>
      <c r="E17" s="68" t="s">
        <v>279</v>
      </c>
    </row>
    <row r="18" spans="2:5" ht="15.75" customHeight="1" x14ac:dyDescent="0.25">
      <c r="B18" s="68" t="s">
        <v>281</v>
      </c>
      <c r="C18" s="68" t="s">
        <v>35</v>
      </c>
      <c r="D18" s="68" t="s">
        <v>66</v>
      </c>
      <c r="E18" s="68" t="s">
        <v>251</v>
      </c>
    </row>
    <row r="19" spans="2:5" ht="15.75" customHeight="1" x14ac:dyDescent="0.25">
      <c r="B19" s="68" t="s">
        <v>283</v>
      </c>
      <c r="C19" s="68" t="s">
        <v>256</v>
      </c>
      <c r="D19" s="68" t="s">
        <v>66</v>
      </c>
      <c r="E19" s="68" t="s">
        <v>284</v>
      </c>
    </row>
    <row r="20" spans="2:5" ht="15.75" customHeight="1" x14ac:dyDescent="0.25">
      <c r="B20" s="68" t="s">
        <v>286</v>
      </c>
      <c r="C20" s="68" t="s">
        <v>253</v>
      </c>
      <c r="D20" s="68" t="s">
        <v>66</v>
      </c>
      <c r="E20" s="68" t="s">
        <v>253</v>
      </c>
    </row>
    <row r="21" spans="2:5" ht="15.75" customHeight="1" x14ac:dyDescent="0.25">
      <c r="B21" s="68" t="s">
        <v>288</v>
      </c>
      <c r="C21" s="68" t="s">
        <v>486</v>
      </c>
      <c r="D21" s="68" t="s">
        <v>292</v>
      </c>
      <c r="E21" s="68" t="s">
        <v>289</v>
      </c>
    </row>
    <row r="22" spans="2:5" ht="15.75" customHeight="1" x14ac:dyDescent="0.25">
      <c r="B22" s="68" t="s">
        <v>291</v>
      </c>
      <c r="C22" s="68" t="s">
        <v>487</v>
      </c>
      <c r="D22" s="68" t="s">
        <v>66</v>
      </c>
      <c r="E22" s="68" t="s">
        <v>292</v>
      </c>
    </row>
    <row r="23" spans="2:5" ht="15.75" customHeight="1" x14ac:dyDescent="0.25">
      <c r="B23" s="70" t="s">
        <v>294</v>
      </c>
      <c r="C23" s="70" t="s">
        <v>488</v>
      </c>
      <c r="D23" s="70" t="s">
        <v>489</v>
      </c>
      <c r="E23" s="70" t="s">
        <v>295</v>
      </c>
    </row>
    <row r="24" spans="2:5" ht="15.75" customHeight="1" x14ac:dyDescent="0.25">
      <c r="B24" s="70" t="s">
        <v>296</v>
      </c>
      <c r="C24" s="70" t="s">
        <v>490</v>
      </c>
      <c r="D24" s="70" t="s">
        <v>489</v>
      </c>
      <c r="E24" s="70" t="s">
        <v>297</v>
      </c>
    </row>
    <row r="25" spans="2:5" ht="15.75" customHeight="1" x14ac:dyDescent="0.25">
      <c r="B25" s="70" t="s">
        <v>298</v>
      </c>
      <c r="C25" s="70" t="s">
        <v>299</v>
      </c>
      <c r="D25" s="70" t="s">
        <v>66</v>
      </c>
      <c r="E25" s="70" t="s">
        <v>299</v>
      </c>
    </row>
    <row r="26" spans="2:5" ht="15.75" customHeight="1" x14ac:dyDescent="0.25">
      <c r="B26" s="70" t="s">
        <v>300</v>
      </c>
      <c r="C26" s="70" t="s">
        <v>491</v>
      </c>
      <c r="D26" s="70" t="s">
        <v>255</v>
      </c>
      <c r="E26" s="70" t="s">
        <v>301</v>
      </c>
    </row>
    <row r="27" spans="2:5" ht="15.75" customHeight="1" x14ac:dyDescent="0.25">
      <c r="B27" s="70" t="s">
        <v>304</v>
      </c>
      <c r="C27" s="70" t="s">
        <v>253</v>
      </c>
      <c r="D27" s="70" t="s">
        <v>253</v>
      </c>
      <c r="E27" s="70" t="s">
        <v>253</v>
      </c>
    </row>
    <row r="28" spans="2:5" ht="15.75" customHeight="1" x14ac:dyDescent="0.25">
      <c r="B28" s="70" t="s">
        <v>305</v>
      </c>
      <c r="C28" s="70" t="s">
        <v>491</v>
      </c>
      <c r="D28" s="70" t="s">
        <v>255</v>
      </c>
      <c r="E28" s="70" t="s">
        <v>301</v>
      </c>
    </row>
    <row r="29" spans="2:5" ht="15.75" customHeight="1" x14ac:dyDescent="0.25">
      <c r="B29" s="70" t="s">
        <v>306</v>
      </c>
      <c r="C29" s="70" t="s">
        <v>492</v>
      </c>
      <c r="D29" s="70" t="s">
        <v>489</v>
      </c>
      <c r="E29" s="70" t="s">
        <v>307</v>
      </c>
    </row>
    <row r="30" spans="2:5" ht="15.75" customHeight="1" x14ac:dyDescent="0.25">
      <c r="B30" s="70" t="s">
        <v>308</v>
      </c>
      <c r="C30" s="70" t="s">
        <v>493</v>
      </c>
      <c r="D30" s="70" t="s">
        <v>489</v>
      </c>
      <c r="E30" s="70" t="s">
        <v>309</v>
      </c>
    </row>
    <row r="31" spans="2:5" ht="15.75" customHeight="1" x14ac:dyDescent="0.25">
      <c r="B31" s="70" t="s">
        <v>310</v>
      </c>
      <c r="C31" s="70" t="s">
        <v>311</v>
      </c>
      <c r="D31" s="70" t="s">
        <v>66</v>
      </c>
      <c r="E31" s="70" t="s">
        <v>311</v>
      </c>
    </row>
    <row r="32" spans="2:5" ht="15.75" customHeight="1" x14ac:dyDescent="0.25">
      <c r="B32" s="70" t="s">
        <v>312</v>
      </c>
      <c r="C32" s="70" t="s">
        <v>311</v>
      </c>
      <c r="D32" s="70" t="s">
        <v>66</v>
      </c>
      <c r="E32" s="70" t="s">
        <v>311</v>
      </c>
    </row>
    <row r="33" spans="2:5" ht="15.75" customHeight="1" x14ac:dyDescent="0.25">
      <c r="B33" s="70" t="s">
        <v>313</v>
      </c>
      <c r="C33" s="70" t="s">
        <v>314</v>
      </c>
      <c r="D33" s="70" t="s">
        <v>66</v>
      </c>
      <c r="E33" s="70" t="s">
        <v>314</v>
      </c>
    </row>
    <row r="34" spans="2:5" ht="15.75" customHeight="1" x14ac:dyDescent="0.25">
      <c r="B34" s="71" t="s">
        <v>317</v>
      </c>
      <c r="C34" s="71" t="s">
        <v>494</v>
      </c>
      <c r="D34" s="71" t="s">
        <v>495</v>
      </c>
      <c r="E34" s="71" t="s">
        <v>318</v>
      </c>
    </row>
    <row r="35" spans="2:5" ht="15.75" customHeight="1" x14ac:dyDescent="0.25">
      <c r="B35" s="71" t="s">
        <v>321</v>
      </c>
      <c r="C35" s="71" t="s">
        <v>496</v>
      </c>
      <c r="D35" s="71" t="s">
        <v>497</v>
      </c>
      <c r="E35" s="71" t="s">
        <v>322</v>
      </c>
    </row>
    <row r="36" spans="2:5" ht="15.75" customHeight="1" x14ac:dyDescent="0.25">
      <c r="B36" s="71" t="s">
        <v>325</v>
      </c>
      <c r="C36" s="71" t="s">
        <v>498</v>
      </c>
      <c r="D36" s="71" t="s">
        <v>499</v>
      </c>
      <c r="E36" s="71" t="s">
        <v>326</v>
      </c>
    </row>
    <row r="37" spans="2:5" ht="15.75" customHeight="1" x14ac:dyDescent="0.25">
      <c r="B37" s="72" t="s">
        <v>329</v>
      </c>
      <c r="C37" s="72"/>
      <c r="D37" s="72"/>
      <c r="E37" s="72"/>
    </row>
    <row r="38" spans="2:5" ht="15.75" customHeight="1" x14ac:dyDescent="0.25">
      <c r="B38" s="73" t="s">
        <v>330</v>
      </c>
      <c r="C38" s="73" t="s">
        <v>500</v>
      </c>
      <c r="D38" s="73" t="s">
        <v>501</v>
      </c>
      <c r="E38" s="73" t="s">
        <v>331</v>
      </c>
    </row>
    <row r="39" spans="2:5" ht="15.75" customHeight="1" x14ac:dyDescent="0.25">
      <c r="B39" s="73" t="s">
        <v>334</v>
      </c>
      <c r="C39" s="73" t="s">
        <v>502</v>
      </c>
      <c r="D39" s="73" t="s">
        <v>503</v>
      </c>
      <c r="E39" s="73" t="s">
        <v>335</v>
      </c>
    </row>
    <row r="40" spans="2:5" ht="15.75" customHeight="1" x14ac:dyDescent="0.25">
      <c r="B40" s="73" t="s">
        <v>338</v>
      </c>
      <c r="C40" s="73" t="s">
        <v>504</v>
      </c>
      <c r="D40" s="73" t="s">
        <v>505</v>
      </c>
      <c r="E40" s="73" t="s">
        <v>339</v>
      </c>
    </row>
    <row r="41" spans="2:5" ht="15.75" customHeight="1" x14ac:dyDescent="0.25">
      <c r="B41" s="73" t="s">
        <v>342</v>
      </c>
      <c r="C41" s="73" t="s">
        <v>506</v>
      </c>
      <c r="D41" s="73" t="s">
        <v>507</v>
      </c>
      <c r="E41" s="73" t="s">
        <v>343</v>
      </c>
    </row>
    <row r="42" spans="2:5" ht="15.75" customHeight="1" x14ac:dyDescent="0.25">
      <c r="B42" s="73" t="s">
        <v>346</v>
      </c>
      <c r="C42" s="73" t="s">
        <v>508</v>
      </c>
      <c r="D42" s="73" t="s">
        <v>509</v>
      </c>
      <c r="E42" s="73" t="s">
        <v>347</v>
      </c>
    </row>
    <row r="43" spans="2:5" ht="15.75" customHeight="1" x14ac:dyDescent="0.25">
      <c r="B43" s="73" t="s">
        <v>350</v>
      </c>
      <c r="C43" s="73" t="s">
        <v>510</v>
      </c>
      <c r="D43" s="73" t="s">
        <v>511</v>
      </c>
      <c r="E43" s="73" t="s">
        <v>351</v>
      </c>
    </row>
    <row r="44" spans="2:5" ht="15.75" customHeight="1" x14ac:dyDescent="0.25">
      <c r="B44" s="75" t="s">
        <v>354</v>
      </c>
      <c r="C44" s="75"/>
      <c r="D44" s="75"/>
      <c r="E44" s="75"/>
    </row>
    <row r="45" spans="2:5" ht="15.75" customHeight="1" x14ac:dyDescent="0.25">
      <c r="B45" s="76" t="s">
        <v>512</v>
      </c>
      <c r="C45" s="76" t="s">
        <v>513</v>
      </c>
      <c r="D45" s="76" t="s">
        <v>514</v>
      </c>
      <c r="E45" s="76" t="s">
        <v>356</v>
      </c>
    </row>
    <row r="46" spans="2:5" ht="15.75" customHeight="1" x14ac:dyDescent="0.25">
      <c r="B46" s="76" t="s">
        <v>515</v>
      </c>
      <c r="C46" s="76" t="s">
        <v>513</v>
      </c>
      <c r="D46" s="76" t="s">
        <v>514</v>
      </c>
      <c r="E46" s="76" t="s">
        <v>356</v>
      </c>
    </row>
    <row r="47" spans="2:5" ht="15.75" customHeight="1" x14ac:dyDescent="0.25">
      <c r="B47" s="76" t="s">
        <v>516</v>
      </c>
      <c r="C47" s="76" t="s">
        <v>513</v>
      </c>
      <c r="D47" s="76" t="s">
        <v>514</v>
      </c>
      <c r="E47" s="76" t="s">
        <v>356</v>
      </c>
    </row>
    <row r="48" spans="2:5" ht="15.75" customHeight="1" x14ac:dyDescent="0.25">
      <c r="B48" s="76" t="s">
        <v>365</v>
      </c>
      <c r="C48" s="76" t="s">
        <v>517</v>
      </c>
      <c r="D48" s="76" t="s">
        <v>518</v>
      </c>
      <c r="E48" s="76" t="s">
        <v>366</v>
      </c>
    </row>
    <row r="49" spans="2:5" ht="15.75" customHeight="1" x14ac:dyDescent="0.25">
      <c r="B49" s="76" t="s">
        <v>369</v>
      </c>
      <c r="C49" s="76" t="s">
        <v>253</v>
      </c>
      <c r="D49" s="76" t="s">
        <v>253</v>
      </c>
      <c r="E49" s="76" t="s">
        <v>253</v>
      </c>
    </row>
    <row r="50" spans="2:5" ht="15.75" customHeight="1" x14ac:dyDescent="0.25">
      <c r="B50" s="76" t="s">
        <v>370</v>
      </c>
      <c r="C50" s="76" t="s">
        <v>253</v>
      </c>
      <c r="D50" s="76" t="s">
        <v>253</v>
      </c>
      <c r="E50" s="76" t="s">
        <v>253</v>
      </c>
    </row>
    <row r="51" spans="2:5" ht="15.75" customHeight="1" x14ac:dyDescent="0.25">
      <c r="B51" s="76" t="s">
        <v>371</v>
      </c>
      <c r="C51" s="76" t="s">
        <v>519</v>
      </c>
      <c r="D51" s="76" t="s">
        <v>520</v>
      </c>
      <c r="E51" s="76" t="s">
        <v>372</v>
      </c>
    </row>
    <row r="52" spans="2:5" ht="15.75" customHeight="1" x14ac:dyDescent="0.25">
      <c r="B52" s="76" t="s">
        <v>375</v>
      </c>
      <c r="C52" s="76" t="s">
        <v>521</v>
      </c>
      <c r="D52" s="76" t="s">
        <v>522</v>
      </c>
      <c r="E52" s="76" t="s">
        <v>376</v>
      </c>
    </row>
    <row r="53" spans="2:5" ht="15.75" customHeight="1" x14ac:dyDescent="0.25">
      <c r="B53" s="76" t="s">
        <v>379</v>
      </c>
      <c r="C53" s="76" t="s">
        <v>523</v>
      </c>
      <c r="D53" s="76" t="s">
        <v>524</v>
      </c>
      <c r="E53" s="76" t="s">
        <v>380</v>
      </c>
    </row>
    <row r="54" spans="2:5" ht="15.75" customHeight="1" x14ac:dyDescent="0.25">
      <c r="B54" s="76" t="s">
        <v>383</v>
      </c>
      <c r="C54" s="76" t="s">
        <v>253</v>
      </c>
      <c r="D54" s="76" t="s">
        <v>253</v>
      </c>
      <c r="E54" s="76" t="s">
        <v>253</v>
      </c>
    </row>
    <row r="55" spans="2:5" ht="15.75" customHeight="1" x14ac:dyDescent="0.25">
      <c r="B55" s="76" t="s">
        <v>384</v>
      </c>
      <c r="C55" s="76" t="s">
        <v>523</v>
      </c>
      <c r="D55" s="76" t="s">
        <v>524</v>
      </c>
      <c r="E55" s="76" t="s">
        <v>380</v>
      </c>
    </row>
    <row r="56" spans="2:5" ht="15.75" customHeight="1" x14ac:dyDescent="0.25">
      <c r="B56" s="76" t="s">
        <v>385</v>
      </c>
      <c r="C56" s="76" t="s">
        <v>525</v>
      </c>
      <c r="D56" s="76" t="s">
        <v>526</v>
      </c>
      <c r="E56" s="76" t="s">
        <v>380</v>
      </c>
    </row>
    <row r="57" spans="2:5" ht="15.75" customHeight="1" x14ac:dyDescent="0.25">
      <c r="B57" s="76" t="s">
        <v>386</v>
      </c>
      <c r="C57" s="76" t="s">
        <v>253</v>
      </c>
      <c r="D57" s="76" t="s">
        <v>253</v>
      </c>
      <c r="E57" s="76" t="s">
        <v>253</v>
      </c>
    </row>
    <row r="58" spans="2:5" ht="15.75" customHeight="1" x14ac:dyDescent="0.25">
      <c r="B58" s="76" t="s">
        <v>387</v>
      </c>
      <c r="C58" s="76" t="s">
        <v>527</v>
      </c>
      <c r="D58" s="76" t="s">
        <v>528</v>
      </c>
      <c r="E58" s="76" t="s">
        <v>388</v>
      </c>
    </row>
    <row r="59" spans="2:5" ht="15.75" customHeight="1" x14ac:dyDescent="0.25">
      <c r="B59" s="77" t="s">
        <v>390</v>
      </c>
      <c r="C59" s="77"/>
      <c r="D59" s="77"/>
      <c r="E59" s="77"/>
    </row>
    <row r="60" spans="2:5" ht="15.75" customHeight="1" x14ac:dyDescent="0.25">
      <c r="B60" s="78" t="s">
        <v>391</v>
      </c>
      <c r="C60" s="77" t="s">
        <v>529</v>
      </c>
      <c r="D60" s="77"/>
      <c r="E60" s="78" t="s">
        <v>66</v>
      </c>
    </row>
    <row r="61" spans="2:5" ht="15.75" customHeight="1" x14ac:dyDescent="0.25">
      <c r="B61" s="78" t="s">
        <v>392</v>
      </c>
      <c r="C61" s="77" t="s">
        <v>530</v>
      </c>
      <c r="D61" s="77"/>
      <c r="E61" s="78" t="s">
        <v>66</v>
      </c>
    </row>
    <row r="62" spans="2:5" ht="47.25" customHeight="1" x14ac:dyDescent="0.25">
      <c r="B62" s="78" t="s">
        <v>393</v>
      </c>
      <c r="C62" s="78" t="s">
        <v>531</v>
      </c>
      <c r="D62" s="78" t="s">
        <v>532</v>
      </c>
      <c r="E62" s="78" t="s">
        <v>394</v>
      </c>
    </row>
    <row r="63" spans="2:5" ht="47.25" customHeight="1" x14ac:dyDescent="0.25">
      <c r="B63" s="78" t="s">
        <v>397</v>
      </c>
      <c r="C63" s="78" t="s">
        <v>533</v>
      </c>
      <c r="D63" s="78" t="s">
        <v>534</v>
      </c>
      <c r="E63" s="78" t="s">
        <v>398</v>
      </c>
    </row>
    <row r="64" spans="2:5" ht="15.75" customHeight="1" x14ac:dyDescent="0.25">
      <c r="B64" s="79" t="s">
        <v>535</v>
      </c>
      <c r="C64" s="116" t="s">
        <v>536</v>
      </c>
      <c r="D64" s="116"/>
      <c r="E64" s="79" t="s">
        <v>402</v>
      </c>
    </row>
    <row r="65" spans="2:5" ht="15.75" customHeight="1" x14ac:dyDescent="0.25">
      <c r="B65" s="80" t="s">
        <v>537</v>
      </c>
      <c r="C65" s="117" t="s">
        <v>538</v>
      </c>
      <c r="D65" s="117"/>
      <c r="E65" s="80" t="s">
        <v>405</v>
      </c>
    </row>
    <row r="66" spans="2:5" ht="15.75" customHeight="1" x14ac:dyDescent="0.25">
      <c r="B66" s="80" t="s">
        <v>539</v>
      </c>
      <c r="C66" s="117" t="s">
        <v>538</v>
      </c>
      <c r="D66" s="117"/>
      <c r="E66" s="80" t="s">
        <v>405</v>
      </c>
    </row>
    <row r="67" spans="2:5" ht="15.75" customHeight="1" x14ac:dyDescent="0.25">
      <c r="B67" s="80" t="s">
        <v>540</v>
      </c>
      <c r="C67" s="117" t="s">
        <v>538</v>
      </c>
      <c r="D67" s="117"/>
      <c r="E67" s="80" t="s">
        <v>405</v>
      </c>
    </row>
    <row r="68" spans="2:5" ht="15.75" customHeight="1" x14ac:dyDescent="0.25">
      <c r="B68" s="80" t="s">
        <v>408</v>
      </c>
      <c r="C68" s="117" t="s">
        <v>538</v>
      </c>
      <c r="D68" s="117"/>
      <c r="E68" s="80" t="s">
        <v>405</v>
      </c>
    </row>
    <row r="69" spans="2:5" ht="15.75" customHeight="1" x14ac:dyDescent="0.25">
      <c r="B69" s="80" t="s">
        <v>541</v>
      </c>
      <c r="C69" s="117" t="s">
        <v>538</v>
      </c>
      <c r="D69" s="117"/>
      <c r="E69" s="80" t="s">
        <v>405</v>
      </c>
    </row>
    <row r="70" spans="2:5" ht="15.75" customHeight="1" x14ac:dyDescent="0.25">
      <c r="B70" s="80" t="s">
        <v>542</v>
      </c>
      <c r="C70" s="117" t="s">
        <v>538</v>
      </c>
      <c r="D70" s="117"/>
      <c r="E70" s="80" t="s">
        <v>405</v>
      </c>
    </row>
    <row r="71" spans="2:5" ht="15.75" customHeight="1" x14ac:dyDescent="0.25">
      <c r="B71" s="80" t="s">
        <v>411</v>
      </c>
      <c r="C71" s="117" t="s">
        <v>543</v>
      </c>
      <c r="D71" s="117"/>
      <c r="E71" s="80" t="s">
        <v>66</v>
      </c>
    </row>
    <row r="500" spans="2:7" x14ac:dyDescent="0.25">
      <c r="B500" s="6" t="s">
        <v>544</v>
      </c>
      <c r="D500" s="6" t="s">
        <v>545</v>
      </c>
      <c r="E500" s="6" t="s">
        <v>546</v>
      </c>
      <c r="F500" s="6" t="s">
        <v>479</v>
      </c>
      <c r="G500" s="6" t="s">
        <v>448</v>
      </c>
    </row>
    <row r="501" spans="2:7" x14ac:dyDescent="0.25">
      <c r="B501" s="6" t="s">
        <v>547</v>
      </c>
      <c r="C501" s="6" t="s">
        <v>548</v>
      </c>
    </row>
    <row r="502" spans="2:7" x14ac:dyDescent="0.25">
      <c r="B502" s="6" t="s">
        <v>549</v>
      </c>
      <c r="C502" s="6" t="s">
        <v>18</v>
      </c>
    </row>
    <row r="503" spans="2:7" x14ac:dyDescent="0.25">
      <c r="B503" s="6" t="s">
        <v>550</v>
      </c>
      <c r="C503" s="6" t="s">
        <v>551</v>
      </c>
    </row>
    <row r="504" spans="2:7" x14ac:dyDescent="0.25">
      <c r="B504" s="6" t="s">
        <v>552</v>
      </c>
      <c r="C504" s="6" t="s">
        <v>553</v>
      </c>
    </row>
    <row r="505" spans="2:7" x14ac:dyDescent="0.25">
      <c r="B505" s="6" t="s">
        <v>554</v>
      </c>
      <c r="C505" s="6">
        <v>1</v>
      </c>
    </row>
    <row r="506" spans="2:7" x14ac:dyDescent="0.25">
      <c r="B506" s="6" t="s">
        <v>555</v>
      </c>
    </row>
    <row r="507" spans="2:7" x14ac:dyDescent="0.25">
      <c r="B507" s="6" t="s">
        <v>556</v>
      </c>
      <c r="C507" s="6" t="s">
        <v>253</v>
      </c>
    </row>
    <row r="508" spans="2:7" x14ac:dyDescent="0.25">
      <c r="B508" s="6" t="s">
        <v>557</v>
      </c>
      <c r="C508" s="6" t="s">
        <v>279</v>
      </c>
    </row>
    <row r="509" spans="2:7" x14ac:dyDescent="0.25">
      <c r="B509" s="6" t="s">
        <v>558</v>
      </c>
      <c r="C509" s="6" t="s">
        <v>559</v>
      </c>
    </row>
    <row r="510" spans="2:7" x14ac:dyDescent="0.25">
      <c r="B510" s="6" t="s">
        <v>560</v>
      </c>
      <c r="C510" s="6" t="s">
        <v>561</v>
      </c>
    </row>
    <row r="511" spans="2:7" x14ac:dyDescent="0.25">
      <c r="B511" s="6" t="s">
        <v>562</v>
      </c>
      <c r="C511" s="6" t="s">
        <v>538</v>
      </c>
    </row>
    <row r="512" spans="2:7" x14ac:dyDescent="0.25">
      <c r="B512" s="6" t="s">
        <v>563</v>
      </c>
      <c r="C512" s="6" t="s">
        <v>564</v>
      </c>
    </row>
    <row r="513" spans="2:3" x14ac:dyDescent="0.25">
      <c r="B513" s="6" t="s">
        <v>565</v>
      </c>
      <c r="C513" s="6" t="s">
        <v>255</v>
      </c>
    </row>
    <row r="514" spans="2:3" x14ac:dyDescent="0.25">
      <c r="B514" s="6" t="s">
        <v>566</v>
      </c>
      <c r="C514" s="6" t="s">
        <v>253</v>
      </c>
    </row>
    <row r="515" spans="2:3" x14ac:dyDescent="0.25">
      <c r="B515" s="6" t="s">
        <v>567</v>
      </c>
      <c r="C515" s="6" t="s">
        <v>279</v>
      </c>
    </row>
    <row r="516" spans="2:3" x14ac:dyDescent="0.25">
      <c r="B516" s="6" t="s">
        <v>568</v>
      </c>
      <c r="C516" s="6" t="s">
        <v>292</v>
      </c>
    </row>
    <row r="517" spans="2:3" x14ac:dyDescent="0.25">
      <c r="B517" s="6" t="s">
        <v>569</v>
      </c>
      <c r="C517" s="6" t="s">
        <v>289</v>
      </c>
    </row>
    <row r="518" spans="2:3" x14ac:dyDescent="0.25">
      <c r="B518" s="6" t="s">
        <v>570</v>
      </c>
      <c r="C518" s="6" t="s">
        <v>251</v>
      </c>
    </row>
    <row r="519" spans="2:3" x14ac:dyDescent="0.25">
      <c r="B519" s="6" t="s">
        <v>571</v>
      </c>
      <c r="C519" s="6" t="s">
        <v>253</v>
      </c>
    </row>
    <row r="520" spans="2:3" x14ac:dyDescent="0.25">
      <c r="B520" s="6" t="s">
        <v>572</v>
      </c>
      <c r="C520" s="6" t="s">
        <v>564</v>
      </c>
    </row>
    <row r="521" spans="2:3" x14ac:dyDescent="0.25">
      <c r="B521" s="6" t="s">
        <v>573</v>
      </c>
      <c r="C521" s="6" t="s">
        <v>574</v>
      </c>
    </row>
    <row r="522" spans="2:3" x14ac:dyDescent="0.25">
      <c r="B522" s="6" t="s">
        <v>575</v>
      </c>
      <c r="C522" s="6" t="s">
        <v>574</v>
      </c>
    </row>
    <row r="523" spans="2:3" x14ac:dyDescent="0.25">
      <c r="B523" s="6" t="s">
        <v>576</v>
      </c>
      <c r="C523" s="6" t="s">
        <v>577</v>
      </c>
    </row>
    <row r="524" spans="2:3" x14ac:dyDescent="0.25">
      <c r="B524" s="6" t="s">
        <v>283</v>
      </c>
      <c r="C524" s="6" t="s">
        <v>284</v>
      </c>
    </row>
    <row r="525" spans="2:3" x14ac:dyDescent="0.25">
      <c r="B525" s="6" t="s">
        <v>578</v>
      </c>
      <c r="C525" s="6" t="s">
        <v>579</v>
      </c>
    </row>
    <row r="526" spans="2:3" x14ac:dyDescent="0.25">
      <c r="B526" s="6" t="s">
        <v>580</v>
      </c>
    </row>
    <row r="527" spans="2:3" x14ac:dyDescent="0.25">
      <c r="B527" s="6" t="s">
        <v>581</v>
      </c>
      <c r="C527" s="6" t="s">
        <v>582</v>
      </c>
    </row>
    <row r="528" spans="2:3" x14ac:dyDescent="0.25">
      <c r="B528" s="6" t="s">
        <v>583</v>
      </c>
      <c r="C528" s="6">
        <v>1</v>
      </c>
    </row>
    <row r="529" spans="2:7" x14ac:dyDescent="0.25">
      <c r="B529" s="6" t="s">
        <v>584</v>
      </c>
      <c r="C529" s="6" t="s">
        <v>585</v>
      </c>
    </row>
    <row r="530" spans="2:7" x14ac:dyDescent="0.25">
      <c r="B530" s="6" t="s">
        <v>270</v>
      </c>
      <c r="C530" s="6" t="s">
        <v>586</v>
      </c>
    </row>
    <row r="531" spans="2:7" x14ac:dyDescent="0.25">
      <c r="B531" s="6" t="s">
        <v>587</v>
      </c>
      <c r="C531" s="6" t="s">
        <v>41</v>
      </c>
    </row>
    <row r="532" spans="2:7" x14ac:dyDescent="0.25">
      <c r="B532" s="6" t="s">
        <v>588</v>
      </c>
      <c r="C532" s="6" t="s">
        <v>589</v>
      </c>
    </row>
    <row r="533" spans="2:7" x14ac:dyDescent="0.25">
      <c r="B533" s="6" t="s">
        <v>590</v>
      </c>
      <c r="D533" s="6" t="s">
        <v>255</v>
      </c>
      <c r="E533" s="6" t="s">
        <v>255</v>
      </c>
    </row>
    <row r="534" spans="2:7" x14ac:dyDescent="0.25">
      <c r="B534" s="6" t="s">
        <v>252</v>
      </c>
      <c r="D534" s="6" t="s">
        <v>253</v>
      </c>
      <c r="E534" s="6" t="s">
        <v>253</v>
      </c>
    </row>
    <row r="535" spans="2:7" x14ac:dyDescent="0.25">
      <c r="B535" s="6" t="s">
        <v>278</v>
      </c>
      <c r="D535" s="6" t="s">
        <v>279</v>
      </c>
      <c r="E535" s="6" t="s">
        <v>279</v>
      </c>
      <c r="F535" s="6" t="s">
        <v>485</v>
      </c>
    </row>
    <row r="536" spans="2:7" x14ac:dyDescent="0.25">
      <c r="B536" s="6" t="s">
        <v>281</v>
      </c>
      <c r="D536" s="6" t="s">
        <v>251</v>
      </c>
      <c r="E536" s="6" t="s">
        <v>251</v>
      </c>
      <c r="F536" s="6" t="s">
        <v>35</v>
      </c>
    </row>
    <row r="537" spans="2:7" x14ac:dyDescent="0.25">
      <c r="B537" s="6" t="s">
        <v>288</v>
      </c>
      <c r="D537" s="6" t="s">
        <v>289</v>
      </c>
      <c r="E537" s="6" t="s">
        <v>289</v>
      </c>
      <c r="F537" s="6" t="s">
        <v>486</v>
      </c>
      <c r="G537" s="6" t="s">
        <v>292</v>
      </c>
    </row>
    <row r="538" spans="2:7" x14ac:dyDescent="0.25">
      <c r="B538" s="6" t="s">
        <v>286</v>
      </c>
      <c r="D538" s="6" t="s">
        <v>253</v>
      </c>
      <c r="E538" s="6" t="s">
        <v>253</v>
      </c>
      <c r="F538" s="6" t="s">
        <v>253</v>
      </c>
    </row>
    <row r="539" spans="2:7" x14ac:dyDescent="0.25">
      <c r="B539" s="6" t="s">
        <v>591</v>
      </c>
      <c r="D539" s="6" t="s">
        <v>292</v>
      </c>
      <c r="E539" s="6" t="s">
        <v>292</v>
      </c>
      <c r="F539" s="6" t="s">
        <v>592</v>
      </c>
    </row>
    <row r="540" spans="2:7" x14ac:dyDescent="0.25">
      <c r="B540" s="6" t="s">
        <v>593</v>
      </c>
      <c r="D540" s="6" t="s">
        <v>594</v>
      </c>
      <c r="E540" s="6" t="s">
        <v>594</v>
      </c>
      <c r="F540" s="6" t="s">
        <v>595</v>
      </c>
      <c r="G540" s="6" t="s">
        <v>596</v>
      </c>
    </row>
    <row r="541" spans="2:7" x14ac:dyDescent="0.25">
      <c r="B541" s="6" t="s">
        <v>317</v>
      </c>
      <c r="D541" s="6" t="s">
        <v>318</v>
      </c>
      <c r="E541" s="6" t="s">
        <v>318</v>
      </c>
      <c r="F541" s="6" t="s">
        <v>494</v>
      </c>
      <c r="G541" s="6" t="s">
        <v>597</v>
      </c>
    </row>
    <row r="542" spans="2:7" x14ac:dyDescent="0.25">
      <c r="B542" s="6" t="s">
        <v>598</v>
      </c>
      <c r="C542" s="6" t="s">
        <v>599</v>
      </c>
      <c r="D542" s="6">
        <v>1080</v>
      </c>
      <c r="E542" s="6">
        <v>360</v>
      </c>
      <c r="F542" s="6">
        <v>120</v>
      </c>
    </row>
    <row r="702" spans="2:18" x14ac:dyDescent="0.25">
      <c r="B702" s="6" t="s">
        <v>600</v>
      </c>
    </row>
    <row r="703" spans="2:18" x14ac:dyDescent="0.25">
      <c r="B703" s="6" t="s">
        <v>601</v>
      </c>
      <c r="C703" s="6" t="s">
        <v>602</v>
      </c>
      <c r="D703" s="6" t="s">
        <v>603</v>
      </c>
      <c r="E703" s="6" t="s">
        <v>604</v>
      </c>
      <c r="F703" s="6" t="s">
        <v>605</v>
      </c>
      <c r="G703" s="6" t="s">
        <v>606</v>
      </c>
      <c r="H703" s="6" t="s">
        <v>607</v>
      </c>
      <c r="I703" s="6" t="s">
        <v>608</v>
      </c>
      <c r="J703" s="6" t="s">
        <v>609</v>
      </c>
      <c r="K703" s="6" t="s">
        <v>610</v>
      </c>
      <c r="L703" s="6" t="s">
        <v>611</v>
      </c>
      <c r="M703" s="6" t="s">
        <v>612</v>
      </c>
      <c r="N703" s="6" t="s">
        <v>613</v>
      </c>
      <c r="O703" s="6" t="s">
        <v>614</v>
      </c>
      <c r="P703" s="6" t="s">
        <v>615</v>
      </c>
      <c r="Q703" s="6" t="s">
        <v>616</v>
      </c>
      <c r="R703" s="6" t="s">
        <v>617</v>
      </c>
    </row>
    <row r="704" spans="2:18" x14ac:dyDescent="0.25">
      <c r="B704" s="6" t="s">
        <v>253</v>
      </c>
      <c r="C704" s="6">
        <v>23.306666666666668</v>
      </c>
      <c r="D704" s="6">
        <v>92.72</v>
      </c>
      <c r="E704" s="6">
        <v>180.8</v>
      </c>
      <c r="F704" s="6">
        <v>265.01333333333332</v>
      </c>
      <c r="G704" s="6">
        <v>344.13333333333338</v>
      </c>
      <c r="H704" s="6">
        <v>491.36</v>
      </c>
      <c r="I704" s="6">
        <v>626.67999999999995</v>
      </c>
      <c r="J704" s="6">
        <v>750.45333333333338</v>
      </c>
      <c r="K704" s="6">
        <v>863.32</v>
      </c>
      <c r="L704" s="6">
        <v>924.76</v>
      </c>
      <c r="M704" s="6">
        <v>936.18666666666672</v>
      </c>
      <c r="N704" s="6">
        <v>947.78666666666663</v>
      </c>
      <c r="O704" s="6" t="s">
        <v>66</v>
      </c>
      <c r="P704" s="6" t="s">
        <v>66</v>
      </c>
      <c r="Q704" s="6" t="s">
        <v>66</v>
      </c>
      <c r="R704" s="6">
        <v>955.30666666666662</v>
      </c>
    </row>
    <row r="705" spans="2:18" x14ac:dyDescent="0.25">
      <c r="B705" s="6" t="s">
        <v>618</v>
      </c>
      <c r="C705" s="6">
        <v>29.693333333333332</v>
      </c>
      <c r="D705" s="6">
        <v>118.2</v>
      </c>
      <c r="E705" s="6">
        <v>230.66666666666666</v>
      </c>
      <c r="F705" s="6">
        <v>338.29333333333329</v>
      </c>
      <c r="G705" s="6">
        <v>440.24</v>
      </c>
      <c r="H705" s="6">
        <v>632.94666666666672</v>
      </c>
      <c r="I705" s="6">
        <v>806</v>
      </c>
      <c r="J705" s="6">
        <v>967.68</v>
      </c>
      <c r="K705" s="6">
        <v>1115.9866666666665</v>
      </c>
      <c r="L705" s="6">
        <v>1239.3466666666666</v>
      </c>
      <c r="M705" s="6">
        <v>1323</v>
      </c>
      <c r="N705" s="6">
        <v>1394.1466666666665</v>
      </c>
      <c r="O705" s="6" t="s">
        <v>66</v>
      </c>
      <c r="P705" s="6" t="s">
        <v>66</v>
      </c>
      <c r="Q705" s="6" t="s">
        <v>66</v>
      </c>
      <c r="R705" s="6">
        <v>1399.16</v>
      </c>
    </row>
    <row r="706" spans="2:18" x14ac:dyDescent="0.25">
      <c r="B706" s="6" t="s">
        <v>619</v>
      </c>
      <c r="C706" s="6">
        <v>36.013333333333335</v>
      </c>
      <c r="D706" s="6">
        <v>143.29333333333332</v>
      </c>
      <c r="E706" s="6">
        <v>279.89333333333332</v>
      </c>
      <c r="F706" s="6">
        <v>409.54666666666668</v>
      </c>
      <c r="G706" s="6">
        <v>533.31999999999994</v>
      </c>
      <c r="H706" s="6">
        <v>768.49333333333334</v>
      </c>
      <c r="I706" s="6">
        <v>980.89333333333332</v>
      </c>
      <c r="J706" s="6">
        <v>1172.4266666666667</v>
      </c>
      <c r="K706" s="6">
        <v>1352.52</v>
      </c>
      <c r="L706" s="6">
        <v>1500.9733333333336</v>
      </c>
      <c r="M706" s="6">
        <v>1635.8</v>
      </c>
      <c r="N706" s="6">
        <v>1862.52</v>
      </c>
      <c r="O706" s="6" t="s">
        <v>66</v>
      </c>
      <c r="P706" s="6" t="s">
        <v>66</v>
      </c>
      <c r="Q706" s="6" t="s">
        <v>66</v>
      </c>
      <c r="R706" s="6">
        <v>1893.16</v>
      </c>
    </row>
    <row r="707" spans="2:18" x14ac:dyDescent="0.25">
      <c r="B707" s="6" t="s">
        <v>279</v>
      </c>
      <c r="C707" s="6">
        <v>38.866666666666667</v>
      </c>
      <c r="D707" s="6">
        <v>154.58666666666664</v>
      </c>
      <c r="E707" s="6">
        <v>301.70666666666665</v>
      </c>
      <c r="F707" s="6">
        <v>441.68</v>
      </c>
      <c r="G707" s="6">
        <v>575.20000000000005</v>
      </c>
      <c r="H707" s="6">
        <v>829.08</v>
      </c>
      <c r="I707" s="6">
        <v>1056.4933333333336</v>
      </c>
      <c r="J707" s="6">
        <v>1262.1066666666668</v>
      </c>
      <c r="K707" s="6">
        <v>1455.7733333333333</v>
      </c>
      <c r="L707" s="6">
        <v>1617.8666666666668</v>
      </c>
      <c r="M707" s="6">
        <v>1752.04</v>
      </c>
      <c r="N707" s="6">
        <v>1930.7866666666664</v>
      </c>
      <c r="O707" s="6" t="s">
        <v>66</v>
      </c>
      <c r="P707" s="6" t="s">
        <v>66</v>
      </c>
      <c r="Q707" s="6" t="s">
        <v>66</v>
      </c>
      <c r="R707" s="6">
        <v>1937.84</v>
      </c>
    </row>
    <row r="708" spans="2:18" x14ac:dyDescent="0.25">
      <c r="B708" s="6" t="s">
        <v>620</v>
      </c>
      <c r="C708" s="6">
        <v>42.38666666666667</v>
      </c>
      <c r="D708" s="6">
        <v>168.53333333333333</v>
      </c>
      <c r="E708" s="6">
        <v>328.34666666666664</v>
      </c>
      <c r="F708" s="6">
        <v>481.08</v>
      </c>
      <c r="G708" s="6">
        <v>626.32000000000005</v>
      </c>
      <c r="H708" s="6">
        <v>902.2266666666668</v>
      </c>
      <c r="I708" s="6">
        <v>1147.7866666666664</v>
      </c>
      <c r="J708" s="6">
        <v>1370.3733333333332</v>
      </c>
      <c r="K708" s="6">
        <v>1579.36</v>
      </c>
      <c r="L708" s="6">
        <v>1748.3866666666665</v>
      </c>
      <c r="M708" s="6">
        <v>1865.5866666666668</v>
      </c>
      <c r="N708" s="6">
        <v>1968.6933333333332</v>
      </c>
      <c r="O708" s="6" t="s">
        <v>66</v>
      </c>
      <c r="P708" s="6" t="s">
        <v>66</v>
      </c>
      <c r="Q708" s="6" t="s">
        <v>66</v>
      </c>
      <c r="R708" s="6">
        <v>1968.2266666666665</v>
      </c>
    </row>
  </sheetData>
  <mergeCells count="28">
    <mergeCell ref="C70:D70"/>
    <mergeCell ref="C71:D71"/>
    <mergeCell ref="C64:D64"/>
    <mergeCell ref="C65:D65"/>
    <mergeCell ref="C66:D66"/>
    <mergeCell ref="C67:D67"/>
    <mergeCell ref="C68:D68"/>
    <mergeCell ref="C69:D69"/>
    <mergeCell ref="C12:D12"/>
    <mergeCell ref="B37:E37"/>
    <mergeCell ref="B44:E44"/>
    <mergeCell ref="B59:E59"/>
    <mergeCell ref="C60:D60"/>
    <mergeCell ref="C61:D61"/>
    <mergeCell ref="B6:B7"/>
    <mergeCell ref="C6:D6"/>
    <mergeCell ref="C7:D7"/>
    <mergeCell ref="C8:D8"/>
    <mergeCell ref="C9:D9"/>
    <mergeCell ref="E9:E11"/>
    <mergeCell ref="C10:D10"/>
    <mergeCell ref="C11:D11"/>
    <mergeCell ref="C2:D2"/>
    <mergeCell ref="C3:D3"/>
    <mergeCell ref="B4:B5"/>
    <mergeCell ref="C4:D4"/>
    <mergeCell ref="E4:E5"/>
    <mergeCell ref="C5:D5"/>
  </mergeCells>
  <hyperlinks>
    <hyperlink ref="B2" r:id="rId1" location="/config/5589cfab509d47a82ef20de6"/>
  </hyperlinks>
  <pageMargins left="0.05" right="0.05" top="0.75" bottom="0.75" header="0.3" footer="0.3"/>
  <pageSetup scale="85" orientation="portrait" verticalDpi="0" r:id="rId2"/>
  <headerFooter>
    <oddFooter>&amp;L&amp;"Arial,Bold"Teradata Corporation Confidential&amp;R&amp;"Arial,Bold"Page &amp;P of &amp;N</oddFooter>
  </headerFooter>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pageSetUpPr fitToPage="1"/>
  </sheetPr>
  <dimension ref="A1:R714"/>
  <sheetViews>
    <sheetView workbookViewId="0"/>
  </sheetViews>
  <sheetFormatPr defaultRowHeight="15" x14ac:dyDescent="0.25"/>
  <cols>
    <col min="1" max="1" width="1" style="6" customWidth="1"/>
    <col min="2" max="2" width="39" style="6" customWidth="1"/>
    <col min="3" max="3" width="35" style="6" customWidth="1"/>
    <col min="4" max="7" width="24" style="6" customWidth="1"/>
    <col min="8" max="16384" width="9.140625" style="6"/>
  </cols>
  <sheetData>
    <row r="1" spans="1:7" ht="5.0999999999999996" customHeight="1" x14ac:dyDescent="0.25">
      <c r="A1" s="118" t="s">
        <v>263</v>
      </c>
    </row>
    <row r="2" spans="1:7" ht="47.25" customHeight="1" x14ac:dyDescent="0.25">
      <c r="B2" s="96" t="s">
        <v>453</v>
      </c>
      <c r="C2" s="97" t="s">
        <v>621</v>
      </c>
      <c r="D2" s="97"/>
      <c r="E2" s="97" t="s">
        <v>621</v>
      </c>
      <c r="F2" s="97"/>
      <c r="G2" s="98" t="s">
        <v>455</v>
      </c>
    </row>
    <row r="3" spans="1:7" ht="39.4" customHeight="1" x14ac:dyDescent="0.25">
      <c r="B3" s="99" t="s">
        <v>66</v>
      </c>
      <c r="C3" s="100" t="s">
        <v>622</v>
      </c>
      <c r="D3" s="100"/>
      <c r="E3" s="100" t="s">
        <v>623</v>
      </c>
      <c r="F3" s="100"/>
      <c r="G3" s="101" t="s">
        <v>624</v>
      </c>
    </row>
    <row r="4" spans="1:7" ht="31.5" customHeight="1" x14ac:dyDescent="0.25">
      <c r="B4" s="102" t="s">
        <v>625</v>
      </c>
      <c r="C4" s="103" t="s">
        <v>626</v>
      </c>
      <c r="D4" s="103"/>
      <c r="E4" s="103" t="s">
        <v>626</v>
      </c>
      <c r="F4" s="103"/>
      <c r="G4" s="104" t="s">
        <v>627</v>
      </c>
    </row>
    <row r="5" spans="1:7" ht="15.75" customHeight="1" x14ac:dyDescent="0.25">
      <c r="B5" s="2"/>
      <c r="C5" s="103" t="s">
        <v>628</v>
      </c>
      <c r="D5" s="103"/>
      <c r="E5" s="103" t="s">
        <v>628</v>
      </c>
      <c r="F5" s="103"/>
      <c r="G5" s="103"/>
    </row>
    <row r="6" spans="1:7" ht="31.5" customHeight="1" x14ac:dyDescent="0.25">
      <c r="B6" s="102" t="s">
        <v>462</v>
      </c>
      <c r="C6" s="103" t="s">
        <v>463</v>
      </c>
      <c r="D6" s="103"/>
      <c r="E6" s="103" t="s">
        <v>463</v>
      </c>
      <c r="F6" s="103"/>
      <c r="G6" s="105" t="s">
        <v>629</v>
      </c>
    </row>
    <row r="7" spans="1:7" ht="47.25" customHeight="1" x14ac:dyDescent="0.25">
      <c r="B7" s="2"/>
      <c r="C7" s="106" t="s">
        <v>630</v>
      </c>
      <c r="D7" s="106"/>
      <c r="E7" s="106" t="s">
        <v>631</v>
      </c>
      <c r="F7" s="106"/>
      <c r="G7" s="107" t="s">
        <v>466</v>
      </c>
    </row>
    <row r="8" spans="1:7" ht="47.25" customHeight="1" x14ac:dyDescent="0.25">
      <c r="B8" s="108" t="s">
        <v>632</v>
      </c>
      <c r="C8" s="106" t="s">
        <v>633</v>
      </c>
      <c r="D8" s="106"/>
      <c r="E8" s="106" t="s">
        <v>633</v>
      </c>
      <c r="F8" s="106"/>
      <c r="G8" s="109" t="s">
        <v>66</v>
      </c>
    </row>
    <row r="9" spans="1:7" ht="15.75" customHeight="1" thickBot="1" x14ac:dyDescent="0.3">
      <c r="B9" s="110" t="s">
        <v>634</v>
      </c>
      <c r="C9" s="106" t="s">
        <v>470</v>
      </c>
      <c r="D9" s="106"/>
      <c r="E9" s="106" t="s">
        <v>470</v>
      </c>
      <c r="F9" s="106"/>
      <c r="G9" s="111" t="s">
        <v>635</v>
      </c>
    </row>
    <row r="10" spans="1:7" ht="15.75" customHeight="1" x14ac:dyDescent="0.25">
      <c r="B10" s="110" t="s">
        <v>636</v>
      </c>
      <c r="C10" s="106" t="s">
        <v>637</v>
      </c>
      <c r="D10" s="106"/>
      <c r="E10" s="106" t="s">
        <v>638</v>
      </c>
      <c r="F10" s="106"/>
      <c r="G10" s="106"/>
    </row>
    <row r="11" spans="1:7" ht="47.25" customHeight="1" thickBot="1" x14ac:dyDescent="0.3">
      <c r="B11" s="112" t="s">
        <v>474</v>
      </c>
      <c r="C11" s="113" t="s">
        <v>639</v>
      </c>
      <c r="D11" s="113"/>
      <c r="E11" s="113" t="s">
        <v>640</v>
      </c>
      <c r="F11" s="113"/>
      <c r="G11" s="113"/>
    </row>
    <row r="12" spans="1:7" ht="78.75" customHeight="1" x14ac:dyDescent="0.25">
      <c r="B12" s="114" t="s">
        <v>476</v>
      </c>
      <c r="C12" s="115" t="s">
        <v>641</v>
      </c>
      <c r="D12" s="115"/>
      <c r="E12" s="115" t="s">
        <v>642</v>
      </c>
      <c r="F12" s="115"/>
      <c r="G12" s="114" t="s">
        <v>643</v>
      </c>
    </row>
    <row r="13" spans="1:7" ht="15.75" customHeight="1" x14ac:dyDescent="0.25">
      <c r="B13" s="73" t="s">
        <v>267</v>
      </c>
      <c r="C13" s="73" t="s">
        <v>479</v>
      </c>
      <c r="D13" s="73" t="s">
        <v>448</v>
      </c>
      <c r="E13" s="73" t="s">
        <v>479</v>
      </c>
      <c r="F13" s="73" t="s">
        <v>448</v>
      </c>
      <c r="G13" s="73" t="s">
        <v>480</v>
      </c>
    </row>
    <row r="14" spans="1:7" ht="15.75" customHeight="1" x14ac:dyDescent="0.25">
      <c r="B14" s="68" t="s">
        <v>268</v>
      </c>
      <c r="C14" s="68" t="s">
        <v>66</v>
      </c>
      <c r="D14" s="68" t="s">
        <v>66</v>
      </c>
      <c r="E14" s="68" t="s">
        <v>66</v>
      </c>
      <c r="F14" s="68" t="s">
        <v>66</v>
      </c>
      <c r="G14" s="68" t="s">
        <v>251</v>
      </c>
    </row>
    <row r="15" spans="1:7" ht="15.75" customHeight="1" x14ac:dyDescent="0.25">
      <c r="B15" s="68" t="s">
        <v>270</v>
      </c>
      <c r="C15" s="68" t="s">
        <v>644</v>
      </c>
      <c r="D15" s="68" t="s">
        <v>645</v>
      </c>
      <c r="E15" s="68" t="s">
        <v>644</v>
      </c>
      <c r="F15" s="68" t="s">
        <v>645</v>
      </c>
      <c r="G15" s="68" t="s">
        <v>272</v>
      </c>
    </row>
    <row r="16" spans="1:7" ht="15.75" customHeight="1" x14ac:dyDescent="0.25">
      <c r="B16" s="68" t="s">
        <v>274</v>
      </c>
      <c r="C16" s="68" t="s">
        <v>646</v>
      </c>
      <c r="D16" s="68" t="s">
        <v>647</v>
      </c>
      <c r="E16" s="68" t="s">
        <v>646</v>
      </c>
      <c r="F16" s="68" t="s">
        <v>647</v>
      </c>
      <c r="G16" s="68" t="s">
        <v>276</v>
      </c>
    </row>
    <row r="17" spans="2:7" ht="15.75" customHeight="1" x14ac:dyDescent="0.25">
      <c r="B17" s="68" t="s">
        <v>278</v>
      </c>
      <c r="C17" s="68" t="s">
        <v>31</v>
      </c>
      <c r="D17" s="68" t="s">
        <v>66</v>
      </c>
      <c r="E17" s="68" t="s">
        <v>31</v>
      </c>
      <c r="F17" s="68" t="s">
        <v>66</v>
      </c>
      <c r="G17" s="68" t="s">
        <v>256</v>
      </c>
    </row>
    <row r="18" spans="2:7" ht="15.75" customHeight="1" x14ac:dyDescent="0.25">
      <c r="B18" s="68" t="s">
        <v>281</v>
      </c>
      <c r="C18" s="68" t="s">
        <v>35</v>
      </c>
      <c r="D18" s="68" t="s">
        <v>66</v>
      </c>
      <c r="E18" s="68" t="s">
        <v>35</v>
      </c>
      <c r="F18" s="68" t="s">
        <v>66</v>
      </c>
      <c r="G18" s="68" t="s">
        <v>282</v>
      </c>
    </row>
    <row r="19" spans="2:7" ht="15.75" customHeight="1" x14ac:dyDescent="0.25">
      <c r="B19" s="68" t="s">
        <v>283</v>
      </c>
      <c r="C19" s="68" t="s">
        <v>256</v>
      </c>
      <c r="D19" s="68" t="s">
        <v>66</v>
      </c>
      <c r="E19" s="68" t="s">
        <v>256</v>
      </c>
      <c r="F19" s="68" t="s">
        <v>66</v>
      </c>
      <c r="G19" s="68" t="s">
        <v>285</v>
      </c>
    </row>
    <row r="20" spans="2:7" ht="15.75" customHeight="1" x14ac:dyDescent="0.25">
      <c r="B20" s="68" t="s">
        <v>286</v>
      </c>
      <c r="C20" s="68" t="s">
        <v>253</v>
      </c>
      <c r="D20" s="68" t="s">
        <v>66</v>
      </c>
      <c r="E20" s="68" t="s">
        <v>253</v>
      </c>
      <c r="F20" s="68" t="s">
        <v>66</v>
      </c>
      <c r="G20" s="68" t="s">
        <v>253</v>
      </c>
    </row>
    <row r="21" spans="2:7" ht="15.75" customHeight="1" x14ac:dyDescent="0.25">
      <c r="B21" s="68" t="s">
        <v>288</v>
      </c>
      <c r="C21" s="68" t="s">
        <v>31</v>
      </c>
      <c r="D21" s="68" t="s">
        <v>229</v>
      </c>
      <c r="E21" s="68" t="s">
        <v>31</v>
      </c>
      <c r="F21" s="68" t="s">
        <v>229</v>
      </c>
      <c r="G21" s="68" t="s">
        <v>256</v>
      </c>
    </row>
    <row r="22" spans="2:7" ht="15.75" customHeight="1" x14ac:dyDescent="0.25">
      <c r="B22" s="68" t="s">
        <v>291</v>
      </c>
      <c r="C22" s="68" t="s">
        <v>648</v>
      </c>
      <c r="D22" s="68" t="s">
        <v>66</v>
      </c>
      <c r="E22" s="68" t="s">
        <v>648</v>
      </c>
      <c r="F22" s="68" t="s">
        <v>66</v>
      </c>
      <c r="G22" s="68" t="s">
        <v>255</v>
      </c>
    </row>
    <row r="23" spans="2:7" ht="15.75" customHeight="1" x14ac:dyDescent="0.25">
      <c r="B23" s="70" t="s">
        <v>294</v>
      </c>
      <c r="C23" s="70" t="s">
        <v>66</v>
      </c>
      <c r="D23" s="70" t="s">
        <v>66</v>
      </c>
      <c r="E23" s="70" t="s">
        <v>66</v>
      </c>
      <c r="F23" s="70" t="s">
        <v>66</v>
      </c>
      <c r="G23" s="70" t="s">
        <v>66</v>
      </c>
    </row>
    <row r="24" spans="2:7" ht="15.75" customHeight="1" x14ac:dyDescent="0.25">
      <c r="B24" s="70" t="s">
        <v>296</v>
      </c>
      <c r="C24" s="70" t="s">
        <v>66</v>
      </c>
      <c r="D24" s="70" t="s">
        <v>66</v>
      </c>
      <c r="E24" s="70" t="s">
        <v>66</v>
      </c>
      <c r="F24" s="70" t="s">
        <v>66</v>
      </c>
      <c r="G24" s="70" t="s">
        <v>66</v>
      </c>
    </row>
    <row r="25" spans="2:7" ht="15.75" customHeight="1" x14ac:dyDescent="0.25">
      <c r="B25" s="70" t="s">
        <v>298</v>
      </c>
      <c r="C25" s="70" t="s">
        <v>66</v>
      </c>
      <c r="D25" s="70" t="s">
        <v>66</v>
      </c>
      <c r="E25" s="70" t="s">
        <v>66</v>
      </c>
      <c r="F25" s="70" t="s">
        <v>66</v>
      </c>
      <c r="G25" s="70" t="s">
        <v>66</v>
      </c>
    </row>
    <row r="26" spans="2:7" ht="15.75" customHeight="1" x14ac:dyDescent="0.25">
      <c r="B26" s="70" t="s">
        <v>300</v>
      </c>
      <c r="C26" s="70" t="s">
        <v>649</v>
      </c>
      <c r="D26" s="70" t="s">
        <v>650</v>
      </c>
      <c r="E26" s="70" t="s">
        <v>649</v>
      </c>
      <c r="F26" s="70" t="s">
        <v>650</v>
      </c>
      <c r="G26" s="70" t="s">
        <v>302</v>
      </c>
    </row>
    <row r="27" spans="2:7" ht="15.75" customHeight="1" x14ac:dyDescent="0.25">
      <c r="B27" s="70" t="s">
        <v>304</v>
      </c>
      <c r="C27" s="70" t="s">
        <v>253</v>
      </c>
      <c r="D27" s="70" t="s">
        <v>253</v>
      </c>
      <c r="E27" s="70" t="s">
        <v>253</v>
      </c>
      <c r="F27" s="70" t="s">
        <v>253</v>
      </c>
      <c r="G27" s="70" t="s">
        <v>253</v>
      </c>
    </row>
    <row r="28" spans="2:7" ht="15.75" customHeight="1" x14ac:dyDescent="0.25">
      <c r="B28" s="70" t="s">
        <v>305</v>
      </c>
      <c r="C28" s="70" t="s">
        <v>649</v>
      </c>
      <c r="D28" s="70" t="s">
        <v>650</v>
      </c>
      <c r="E28" s="70" t="s">
        <v>649</v>
      </c>
      <c r="F28" s="70" t="s">
        <v>650</v>
      </c>
      <c r="G28" s="70" t="s">
        <v>302</v>
      </c>
    </row>
    <row r="29" spans="2:7" ht="15.75" customHeight="1" x14ac:dyDescent="0.25">
      <c r="B29" s="70" t="s">
        <v>306</v>
      </c>
      <c r="C29" s="70" t="s">
        <v>66</v>
      </c>
      <c r="D29" s="70" t="s">
        <v>66</v>
      </c>
      <c r="E29" s="70" t="s">
        <v>66</v>
      </c>
      <c r="F29" s="70" t="s">
        <v>66</v>
      </c>
      <c r="G29" s="70" t="s">
        <v>66</v>
      </c>
    </row>
    <row r="30" spans="2:7" ht="15.75" customHeight="1" x14ac:dyDescent="0.25">
      <c r="B30" s="70" t="s">
        <v>308</v>
      </c>
      <c r="C30" s="70" t="s">
        <v>66</v>
      </c>
      <c r="D30" s="70" t="s">
        <v>66</v>
      </c>
      <c r="E30" s="70" t="s">
        <v>66</v>
      </c>
      <c r="F30" s="70" t="s">
        <v>66</v>
      </c>
      <c r="G30" s="70" t="s">
        <v>66</v>
      </c>
    </row>
    <row r="31" spans="2:7" ht="15.75" customHeight="1" x14ac:dyDescent="0.25">
      <c r="B31" s="70" t="s">
        <v>310</v>
      </c>
      <c r="C31" s="70" t="s">
        <v>66</v>
      </c>
      <c r="D31" s="70" t="s">
        <v>66</v>
      </c>
      <c r="E31" s="70" t="s">
        <v>66</v>
      </c>
      <c r="F31" s="70" t="s">
        <v>66</v>
      </c>
      <c r="G31" s="70" t="s">
        <v>66</v>
      </c>
    </row>
    <row r="32" spans="2:7" ht="15.75" customHeight="1" x14ac:dyDescent="0.25">
      <c r="B32" s="70" t="s">
        <v>312</v>
      </c>
      <c r="C32" s="70" t="s">
        <v>66</v>
      </c>
      <c r="D32" s="70" t="s">
        <v>66</v>
      </c>
      <c r="E32" s="70" t="s">
        <v>66</v>
      </c>
      <c r="F32" s="70" t="s">
        <v>66</v>
      </c>
      <c r="G32" s="70" t="s">
        <v>66</v>
      </c>
    </row>
    <row r="33" spans="2:7" ht="15.75" customHeight="1" x14ac:dyDescent="0.25">
      <c r="B33" s="70" t="s">
        <v>313</v>
      </c>
      <c r="C33" s="70" t="s">
        <v>315</v>
      </c>
      <c r="D33" s="70" t="s">
        <v>66</v>
      </c>
      <c r="E33" s="70" t="s">
        <v>315</v>
      </c>
      <c r="F33" s="70" t="s">
        <v>66</v>
      </c>
      <c r="G33" s="70" t="s">
        <v>315</v>
      </c>
    </row>
    <row r="34" spans="2:7" ht="15.75" customHeight="1" x14ac:dyDescent="0.25">
      <c r="B34" s="71" t="s">
        <v>317</v>
      </c>
      <c r="C34" s="71" t="s">
        <v>651</v>
      </c>
      <c r="D34" s="71" t="s">
        <v>652</v>
      </c>
      <c r="E34" s="71" t="s">
        <v>651</v>
      </c>
      <c r="F34" s="71" t="s">
        <v>652</v>
      </c>
      <c r="G34" s="71" t="s">
        <v>319</v>
      </c>
    </row>
    <row r="35" spans="2:7" ht="15.75" customHeight="1" x14ac:dyDescent="0.25">
      <c r="B35" s="71" t="s">
        <v>321</v>
      </c>
      <c r="C35" s="71" t="s">
        <v>653</v>
      </c>
      <c r="D35" s="71" t="s">
        <v>654</v>
      </c>
      <c r="E35" s="71" t="s">
        <v>653</v>
      </c>
      <c r="F35" s="71" t="s">
        <v>654</v>
      </c>
      <c r="G35" s="71" t="s">
        <v>323</v>
      </c>
    </row>
    <row r="36" spans="2:7" ht="15.75" customHeight="1" x14ac:dyDescent="0.25">
      <c r="B36" s="71" t="s">
        <v>325</v>
      </c>
      <c r="C36" s="71" t="s">
        <v>655</v>
      </c>
      <c r="D36" s="71" t="s">
        <v>656</v>
      </c>
      <c r="E36" s="71" t="s">
        <v>655</v>
      </c>
      <c r="F36" s="71" t="s">
        <v>656</v>
      </c>
      <c r="G36" s="71" t="s">
        <v>327</v>
      </c>
    </row>
    <row r="37" spans="2:7" ht="15.75" customHeight="1" x14ac:dyDescent="0.25">
      <c r="B37" s="72" t="s">
        <v>329</v>
      </c>
      <c r="C37" s="72"/>
      <c r="D37" s="72"/>
      <c r="E37" s="72"/>
      <c r="F37" s="72"/>
      <c r="G37" s="72"/>
    </row>
    <row r="38" spans="2:7" ht="15.75" customHeight="1" x14ac:dyDescent="0.25">
      <c r="B38" s="73" t="s">
        <v>330</v>
      </c>
      <c r="C38" s="73" t="s">
        <v>657</v>
      </c>
      <c r="D38" s="73" t="s">
        <v>658</v>
      </c>
      <c r="E38" s="73" t="s">
        <v>657</v>
      </c>
      <c r="F38" s="73" t="s">
        <v>658</v>
      </c>
      <c r="G38" s="73" t="s">
        <v>332</v>
      </c>
    </row>
    <row r="39" spans="2:7" ht="15.75" customHeight="1" x14ac:dyDescent="0.25">
      <c r="B39" s="73" t="s">
        <v>334</v>
      </c>
      <c r="C39" s="73" t="s">
        <v>659</v>
      </c>
      <c r="D39" s="73" t="s">
        <v>660</v>
      </c>
      <c r="E39" s="73" t="s">
        <v>659</v>
      </c>
      <c r="F39" s="73" t="s">
        <v>660</v>
      </c>
      <c r="G39" s="73" t="s">
        <v>336</v>
      </c>
    </row>
    <row r="40" spans="2:7" ht="15.75" customHeight="1" x14ac:dyDescent="0.25">
      <c r="B40" s="73" t="s">
        <v>338</v>
      </c>
      <c r="C40" s="73" t="s">
        <v>661</v>
      </c>
      <c r="D40" s="73" t="s">
        <v>662</v>
      </c>
      <c r="E40" s="73" t="s">
        <v>661</v>
      </c>
      <c r="F40" s="73" t="s">
        <v>662</v>
      </c>
      <c r="G40" s="73" t="s">
        <v>340</v>
      </c>
    </row>
    <row r="41" spans="2:7" ht="15.75" customHeight="1" x14ac:dyDescent="0.25">
      <c r="B41" s="73" t="s">
        <v>342</v>
      </c>
      <c r="C41" s="73" t="s">
        <v>663</v>
      </c>
      <c r="D41" s="73" t="s">
        <v>664</v>
      </c>
      <c r="E41" s="73" t="s">
        <v>663</v>
      </c>
      <c r="F41" s="73" t="s">
        <v>664</v>
      </c>
      <c r="G41" s="73" t="s">
        <v>344</v>
      </c>
    </row>
    <row r="42" spans="2:7" ht="15.75" customHeight="1" x14ac:dyDescent="0.25">
      <c r="B42" s="73" t="s">
        <v>346</v>
      </c>
      <c r="C42" s="73" t="s">
        <v>665</v>
      </c>
      <c r="D42" s="73" t="s">
        <v>666</v>
      </c>
      <c r="E42" s="73" t="s">
        <v>665</v>
      </c>
      <c r="F42" s="73" t="s">
        <v>666</v>
      </c>
      <c r="G42" s="73" t="s">
        <v>348</v>
      </c>
    </row>
    <row r="43" spans="2:7" ht="15.75" customHeight="1" x14ac:dyDescent="0.25">
      <c r="B43" s="73" t="s">
        <v>350</v>
      </c>
      <c r="C43" s="73" t="s">
        <v>667</v>
      </c>
      <c r="D43" s="73" t="s">
        <v>668</v>
      </c>
      <c r="E43" s="73" t="s">
        <v>667</v>
      </c>
      <c r="F43" s="73" t="s">
        <v>668</v>
      </c>
      <c r="G43" s="73" t="s">
        <v>352</v>
      </c>
    </row>
    <row r="44" spans="2:7" ht="15.75" customHeight="1" x14ac:dyDescent="0.25">
      <c r="B44" s="75" t="s">
        <v>354</v>
      </c>
      <c r="C44" s="75"/>
      <c r="D44" s="75"/>
      <c r="E44" s="75"/>
      <c r="F44" s="75"/>
      <c r="G44" s="75"/>
    </row>
    <row r="45" spans="2:7" ht="15.75" customHeight="1" x14ac:dyDescent="0.25">
      <c r="B45" s="76" t="s">
        <v>669</v>
      </c>
      <c r="C45" s="76" t="s">
        <v>670</v>
      </c>
      <c r="D45" s="76" t="s">
        <v>671</v>
      </c>
      <c r="E45" s="76" t="s">
        <v>670</v>
      </c>
      <c r="F45" s="76" t="s">
        <v>671</v>
      </c>
      <c r="G45" s="76" t="s">
        <v>357</v>
      </c>
    </row>
    <row r="46" spans="2:7" ht="15.75" customHeight="1" x14ac:dyDescent="0.25">
      <c r="B46" s="76" t="s">
        <v>515</v>
      </c>
      <c r="C46" s="76" t="s">
        <v>672</v>
      </c>
      <c r="D46" s="76" t="s">
        <v>673</v>
      </c>
      <c r="E46" s="76" t="s">
        <v>672</v>
      </c>
      <c r="F46" s="76" t="s">
        <v>673</v>
      </c>
      <c r="G46" s="76" t="s">
        <v>360</v>
      </c>
    </row>
    <row r="47" spans="2:7" ht="15.75" customHeight="1" x14ac:dyDescent="0.25">
      <c r="B47" s="76" t="s">
        <v>674</v>
      </c>
      <c r="C47" s="76" t="s">
        <v>675</v>
      </c>
      <c r="D47" s="76" t="s">
        <v>676</v>
      </c>
      <c r="E47" s="76" t="s">
        <v>675</v>
      </c>
      <c r="F47" s="76" t="s">
        <v>676</v>
      </c>
      <c r="G47" s="76" t="s">
        <v>363</v>
      </c>
    </row>
    <row r="48" spans="2:7" ht="15.75" customHeight="1" x14ac:dyDescent="0.25">
      <c r="B48" s="76" t="s">
        <v>365</v>
      </c>
      <c r="C48" s="76" t="s">
        <v>677</v>
      </c>
      <c r="D48" s="76" t="s">
        <v>678</v>
      </c>
      <c r="E48" s="76" t="s">
        <v>677</v>
      </c>
      <c r="F48" s="76" t="s">
        <v>678</v>
      </c>
      <c r="G48" s="76" t="s">
        <v>367</v>
      </c>
    </row>
    <row r="49" spans="2:7" ht="15.75" customHeight="1" x14ac:dyDescent="0.25">
      <c r="B49" s="76" t="s">
        <v>369</v>
      </c>
      <c r="C49" s="76" t="s">
        <v>253</v>
      </c>
      <c r="D49" s="76" t="s">
        <v>253</v>
      </c>
      <c r="E49" s="76" t="s">
        <v>253</v>
      </c>
      <c r="F49" s="76" t="s">
        <v>253</v>
      </c>
      <c r="G49" s="76" t="s">
        <v>253</v>
      </c>
    </row>
    <row r="50" spans="2:7" ht="15.75" customHeight="1" x14ac:dyDescent="0.25">
      <c r="B50" s="76" t="s">
        <v>370</v>
      </c>
      <c r="C50" s="76" t="s">
        <v>253</v>
      </c>
      <c r="D50" s="76" t="s">
        <v>253</v>
      </c>
      <c r="E50" s="76" t="s">
        <v>253</v>
      </c>
      <c r="F50" s="76" t="s">
        <v>253</v>
      </c>
      <c r="G50" s="76" t="s">
        <v>253</v>
      </c>
    </row>
    <row r="51" spans="2:7" ht="15.75" customHeight="1" x14ac:dyDescent="0.25">
      <c r="B51" s="76" t="s">
        <v>371</v>
      </c>
      <c r="C51" s="76" t="s">
        <v>679</v>
      </c>
      <c r="D51" s="76" t="s">
        <v>680</v>
      </c>
      <c r="E51" s="76" t="s">
        <v>679</v>
      </c>
      <c r="F51" s="76" t="s">
        <v>680</v>
      </c>
      <c r="G51" s="76" t="s">
        <v>373</v>
      </c>
    </row>
    <row r="52" spans="2:7" ht="15.75" customHeight="1" x14ac:dyDescent="0.25">
      <c r="B52" s="76" t="s">
        <v>375</v>
      </c>
      <c r="C52" s="76" t="s">
        <v>681</v>
      </c>
      <c r="D52" s="76" t="s">
        <v>682</v>
      </c>
      <c r="E52" s="76" t="s">
        <v>681</v>
      </c>
      <c r="F52" s="76" t="s">
        <v>682</v>
      </c>
      <c r="G52" s="76" t="s">
        <v>377</v>
      </c>
    </row>
    <row r="53" spans="2:7" ht="15.75" customHeight="1" x14ac:dyDescent="0.25">
      <c r="B53" s="76" t="s">
        <v>379</v>
      </c>
      <c r="C53" s="76" t="s">
        <v>683</v>
      </c>
      <c r="D53" s="76" t="s">
        <v>684</v>
      </c>
      <c r="E53" s="76" t="s">
        <v>683</v>
      </c>
      <c r="F53" s="76" t="s">
        <v>684</v>
      </c>
      <c r="G53" s="76" t="s">
        <v>381</v>
      </c>
    </row>
    <row r="54" spans="2:7" ht="15.75" customHeight="1" x14ac:dyDescent="0.25">
      <c r="B54" s="76" t="s">
        <v>383</v>
      </c>
      <c r="C54" s="76" t="s">
        <v>253</v>
      </c>
      <c r="D54" s="76" t="s">
        <v>253</v>
      </c>
      <c r="E54" s="76" t="s">
        <v>253</v>
      </c>
      <c r="F54" s="76" t="s">
        <v>253</v>
      </c>
      <c r="G54" s="76" t="s">
        <v>253</v>
      </c>
    </row>
    <row r="55" spans="2:7" ht="15.75" customHeight="1" x14ac:dyDescent="0.25">
      <c r="B55" s="76" t="s">
        <v>384</v>
      </c>
      <c r="C55" s="76" t="s">
        <v>683</v>
      </c>
      <c r="D55" s="76" t="s">
        <v>684</v>
      </c>
      <c r="E55" s="76" t="s">
        <v>683</v>
      </c>
      <c r="F55" s="76" t="s">
        <v>684</v>
      </c>
      <c r="G55" s="76" t="s">
        <v>381</v>
      </c>
    </row>
    <row r="56" spans="2:7" ht="15.75" customHeight="1" x14ac:dyDescent="0.25">
      <c r="B56" s="76" t="s">
        <v>385</v>
      </c>
      <c r="C56" s="76" t="s">
        <v>685</v>
      </c>
      <c r="D56" s="76" t="s">
        <v>686</v>
      </c>
      <c r="E56" s="76" t="s">
        <v>685</v>
      </c>
      <c r="F56" s="76" t="s">
        <v>686</v>
      </c>
      <c r="G56" s="76" t="s">
        <v>381</v>
      </c>
    </row>
    <row r="57" spans="2:7" ht="15.75" customHeight="1" x14ac:dyDescent="0.25">
      <c r="B57" s="76" t="s">
        <v>386</v>
      </c>
      <c r="C57" s="76" t="s">
        <v>253</v>
      </c>
      <c r="D57" s="76" t="s">
        <v>253</v>
      </c>
      <c r="E57" s="76" t="s">
        <v>253</v>
      </c>
      <c r="F57" s="76" t="s">
        <v>253</v>
      </c>
      <c r="G57" s="76" t="s">
        <v>253</v>
      </c>
    </row>
    <row r="58" spans="2:7" ht="15.75" customHeight="1" x14ac:dyDescent="0.25">
      <c r="B58" s="76" t="s">
        <v>387</v>
      </c>
      <c r="C58" s="76" t="s">
        <v>687</v>
      </c>
      <c r="D58" s="76" t="s">
        <v>688</v>
      </c>
      <c r="E58" s="76" t="s">
        <v>687</v>
      </c>
      <c r="F58" s="76" t="s">
        <v>688</v>
      </c>
      <c r="G58" s="76" t="s">
        <v>389</v>
      </c>
    </row>
    <row r="59" spans="2:7" ht="15.75" customHeight="1" x14ac:dyDescent="0.25">
      <c r="B59" s="77" t="s">
        <v>390</v>
      </c>
      <c r="C59" s="77"/>
      <c r="D59" s="77"/>
      <c r="E59" s="77"/>
      <c r="F59" s="77"/>
      <c r="G59" s="77"/>
    </row>
    <row r="60" spans="2:7" ht="15.75" customHeight="1" x14ac:dyDescent="0.25">
      <c r="B60" s="78" t="s">
        <v>391</v>
      </c>
      <c r="C60" s="77" t="s">
        <v>529</v>
      </c>
      <c r="D60" s="77"/>
      <c r="E60" s="77" t="s">
        <v>529</v>
      </c>
      <c r="F60" s="77"/>
      <c r="G60" s="78" t="s">
        <v>66</v>
      </c>
    </row>
    <row r="61" spans="2:7" ht="15.75" customHeight="1" x14ac:dyDescent="0.25">
      <c r="B61" s="78" t="s">
        <v>392</v>
      </c>
      <c r="C61" s="77" t="s">
        <v>689</v>
      </c>
      <c r="D61" s="77"/>
      <c r="E61" s="77" t="s">
        <v>689</v>
      </c>
      <c r="F61" s="77"/>
      <c r="G61" s="78" t="s">
        <v>66</v>
      </c>
    </row>
    <row r="62" spans="2:7" ht="47.25" customHeight="1" x14ac:dyDescent="0.25">
      <c r="B62" s="78" t="s">
        <v>393</v>
      </c>
      <c r="C62" s="78" t="s">
        <v>690</v>
      </c>
      <c r="D62" s="78" t="s">
        <v>691</v>
      </c>
      <c r="E62" s="78" t="s">
        <v>692</v>
      </c>
      <c r="F62" s="78" t="s">
        <v>693</v>
      </c>
      <c r="G62" s="78" t="s">
        <v>395</v>
      </c>
    </row>
    <row r="63" spans="2:7" ht="47.25" customHeight="1" x14ac:dyDescent="0.25">
      <c r="B63" s="78" t="s">
        <v>397</v>
      </c>
      <c r="C63" s="78" t="s">
        <v>694</v>
      </c>
      <c r="D63" s="78" t="s">
        <v>695</v>
      </c>
      <c r="E63" s="78" t="s">
        <v>696</v>
      </c>
      <c r="F63" s="78" t="s">
        <v>697</v>
      </c>
      <c r="G63" s="78" t="s">
        <v>399</v>
      </c>
    </row>
    <row r="64" spans="2:7" ht="15.75" customHeight="1" x14ac:dyDescent="0.25">
      <c r="B64" s="79" t="s">
        <v>535</v>
      </c>
      <c r="C64" s="116" t="s">
        <v>698</v>
      </c>
      <c r="D64" s="116"/>
      <c r="E64" s="116" t="s">
        <v>699</v>
      </c>
      <c r="F64" s="116"/>
      <c r="G64" s="79" t="s">
        <v>403</v>
      </c>
    </row>
    <row r="65" spans="2:7" ht="15.75" customHeight="1" x14ac:dyDescent="0.25">
      <c r="B65" s="80" t="s">
        <v>537</v>
      </c>
      <c r="C65" s="117" t="s">
        <v>66</v>
      </c>
      <c r="D65" s="117"/>
      <c r="E65" s="117" t="s">
        <v>66</v>
      </c>
      <c r="F65" s="117"/>
      <c r="G65" s="80" t="s">
        <v>66</v>
      </c>
    </row>
    <row r="66" spans="2:7" ht="15.75" customHeight="1" x14ac:dyDescent="0.25">
      <c r="B66" s="80" t="s">
        <v>539</v>
      </c>
      <c r="C66" s="117" t="s">
        <v>66</v>
      </c>
      <c r="D66" s="117"/>
      <c r="E66" s="117" t="s">
        <v>66</v>
      </c>
      <c r="F66" s="117"/>
      <c r="G66" s="80" t="s">
        <v>66</v>
      </c>
    </row>
    <row r="67" spans="2:7" ht="15.75" customHeight="1" x14ac:dyDescent="0.25">
      <c r="B67" s="80" t="s">
        <v>540</v>
      </c>
      <c r="C67" s="117" t="s">
        <v>66</v>
      </c>
      <c r="D67" s="117"/>
      <c r="E67" s="117" t="s">
        <v>66</v>
      </c>
      <c r="F67" s="117"/>
      <c r="G67" s="80" t="s">
        <v>66</v>
      </c>
    </row>
    <row r="68" spans="2:7" ht="15.75" customHeight="1" x14ac:dyDescent="0.25">
      <c r="B68" s="80" t="s">
        <v>408</v>
      </c>
      <c r="C68" s="117" t="s">
        <v>66</v>
      </c>
      <c r="D68" s="117"/>
      <c r="E68" s="117" t="s">
        <v>66</v>
      </c>
      <c r="F68" s="117"/>
      <c r="G68" s="80" t="s">
        <v>66</v>
      </c>
    </row>
    <row r="69" spans="2:7" ht="15.75" customHeight="1" x14ac:dyDescent="0.25">
      <c r="B69" s="80" t="s">
        <v>541</v>
      </c>
      <c r="C69" s="117" t="s">
        <v>66</v>
      </c>
      <c r="D69" s="117"/>
      <c r="E69" s="117" t="s">
        <v>66</v>
      </c>
      <c r="F69" s="117"/>
      <c r="G69" s="80" t="s">
        <v>66</v>
      </c>
    </row>
    <row r="70" spans="2:7" ht="15.75" customHeight="1" x14ac:dyDescent="0.25">
      <c r="B70" s="80" t="s">
        <v>542</v>
      </c>
      <c r="C70" s="117" t="s">
        <v>66</v>
      </c>
      <c r="D70" s="117"/>
      <c r="E70" s="117" t="s">
        <v>66</v>
      </c>
      <c r="F70" s="117"/>
      <c r="G70" s="80" t="s">
        <v>66</v>
      </c>
    </row>
    <row r="71" spans="2:7" ht="15.75" customHeight="1" x14ac:dyDescent="0.25">
      <c r="B71" s="80" t="s">
        <v>411</v>
      </c>
      <c r="C71" s="117" t="s">
        <v>700</v>
      </c>
      <c r="D71" s="117"/>
      <c r="E71" s="117" t="s">
        <v>700</v>
      </c>
      <c r="F71" s="117"/>
      <c r="G71" s="80" t="s">
        <v>66</v>
      </c>
    </row>
    <row r="500" spans="2:7" x14ac:dyDescent="0.25">
      <c r="B500" s="6" t="s">
        <v>544</v>
      </c>
      <c r="D500" s="6" t="s">
        <v>545</v>
      </c>
      <c r="E500" s="6" t="s">
        <v>546</v>
      </c>
      <c r="F500" s="6" t="s">
        <v>479</v>
      </c>
      <c r="G500" s="6" t="s">
        <v>448</v>
      </c>
    </row>
    <row r="501" spans="2:7" x14ac:dyDescent="0.25">
      <c r="B501" s="6" t="s">
        <v>547</v>
      </c>
      <c r="C501" s="6" t="s">
        <v>548</v>
      </c>
    </row>
    <row r="502" spans="2:7" x14ac:dyDescent="0.25">
      <c r="B502" s="6" t="s">
        <v>549</v>
      </c>
      <c r="C502" s="6" t="s">
        <v>18</v>
      </c>
    </row>
    <row r="503" spans="2:7" x14ac:dyDescent="0.25">
      <c r="B503" s="6" t="s">
        <v>550</v>
      </c>
      <c r="C503" s="6" t="s">
        <v>551</v>
      </c>
    </row>
    <row r="504" spans="2:7" x14ac:dyDescent="0.25">
      <c r="B504" s="6" t="s">
        <v>552</v>
      </c>
      <c r="C504" s="6" t="s">
        <v>553</v>
      </c>
    </row>
    <row r="505" spans="2:7" x14ac:dyDescent="0.25">
      <c r="B505" s="6" t="s">
        <v>554</v>
      </c>
      <c r="C505" s="6">
        <v>1</v>
      </c>
    </row>
    <row r="506" spans="2:7" x14ac:dyDescent="0.25">
      <c r="B506" s="6" t="s">
        <v>555</v>
      </c>
    </row>
    <row r="507" spans="2:7" x14ac:dyDescent="0.25">
      <c r="B507" s="6" t="s">
        <v>556</v>
      </c>
      <c r="C507" s="6" t="s">
        <v>701</v>
      </c>
    </row>
    <row r="508" spans="2:7" x14ac:dyDescent="0.25">
      <c r="B508" s="6" t="s">
        <v>557</v>
      </c>
      <c r="C508" s="6" t="s">
        <v>279</v>
      </c>
    </row>
    <row r="509" spans="2:7" x14ac:dyDescent="0.25">
      <c r="B509" s="6" t="s">
        <v>558</v>
      </c>
      <c r="C509" s="6" t="s">
        <v>702</v>
      </c>
    </row>
    <row r="510" spans="2:7" x14ac:dyDescent="0.25">
      <c r="B510" s="6" t="s">
        <v>560</v>
      </c>
      <c r="C510" s="6" t="s">
        <v>703</v>
      </c>
    </row>
    <row r="511" spans="2:7" x14ac:dyDescent="0.25">
      <c r="B511" s="6" t="s">
        <v>562</v>
      </c>
      <c r="C511" s="6" t="s">
        <v>538</v>
      </c>
    </row>
    <row r="512" spans="2:7" x14ac:dyDescent="0.25">
      <c r="B512" s="6" t="s">
        <v>563</v>
      </c>
      <c r="C512" s="6" t="s">
        <v>704</v>
      </c>
    </row>
    <row r="513" spans="2:3" x14ac:dyDescent="0.25">
      <c r="B513" s="6" t="s">
        <v>565</v>
      </c>
      <c r="C513" s="6" t="s">
        <v>251</v>
      </c>
    </row>
    <row r="514" spans="2:3" x14ac:dyDescent="0.25">
      <c r="B514" s="6" t="s">
        <v>566</v>
      </c>
      <c r="C514" s="6" t="s">
        <v>253</v>
      </c>
    </row>
    <row r="515" spans="2:3" x14ac:dyDescent="0.25">
      <c r="B515" s="6" t="s">
        <v>567</v>
      </c>
      <c r="C515" s="6" t="s">
        <v>256</v>
      </c>
    </row>
    <row r="516" spans="2:3" x14ac:dyDescent="0.25">
      <c r="B516" s="6" t="s">
        <v>568</v>
      </c>
      <c r="C516" s="6" t="s">
        <v>255</v>
      </c>
    </row>
    <row r="517" spans="2:3" x14ac:dyDescent="0.25">
      <c r="B517" s="6" t="s">
        <v>569</v>
      </c>
      <c r="C517" s="6" t="s">
        <v>256</v>
      </c>
    </row>
    <row r="518" spans="2:3" x14ac:dyDescent="0.25">
      <c r="B518" s="6" t="s">
        <v>570</v>
      </c>
      <c r="C518" s="6" t="s">
        <v>282</v>
      </c>
    </row>
    <row r="519" spans="2:3" x14ac:dyDescent="0.25">
      <c r="B519" s="6" t="s">
        <v>571</v>
      </c>
      <c r="C519" s="6" t="s">
        <v>253</v>
      </c>
    </row>
    <row r="520" spans="2:3" x14ac:dyDescent="0.25">
      <c r="B520" s="6" t="s">
        <v>572</v>
      </c>
      <c r="C520" s="6" t="s">
        <v>704</v>
      </c>
    </row>
    <row r="521" spans="2:3" x14ac:dyDescent="0.25">
      <c r="B521" s="6" t="s">
        <v>573</v>
      </c>
      <c r="C521" s="6" t="s">
        <v>705</v>
      </c>
    </row>
    <row r="522" spans="2:3" x14ac:dyDescent="0.25">
      <c r="B522" s="6" t="s">
        <v>575</v>
      </c>
      <c r="C522" s="6" t="s">
        <v>706</v>
      </c>
    </row>
    <row r="523" spans="2:3" x14ac:dyDescent="0.25">
      <c r="B523" s="6" t="s">
        <v>576</v>
      </c>
      <c r="C523" s="6" t="s">
        <v>707</v>
      </c>
    </row>
    <row r="524" spans="2:3" x14ac:dyDescent="0.25">
      <c r="B524" s="6" t="s">
        <v>283</v>
      </c>
      <c r="C524" s="6" t="s">
        <v>285</v>
      </c>
    </row>
    <row r="525" spans="2:3" x14ac:dyDescent="0.25">
      <c r="B525" s="6" t="s">
        <v>578</v>
      </c>
      <c r="C525" s="6" t="s">
        <v>708</v>
      </c>
    </row>
    <row r="526" spans="2:3" x14ac:dyDescent="0.25">
      <c r="B526" s="6" t="s">
        <v>580</v>
      </c>
    </row>
    <row r="527" spans="2:3" x14ac:dyDescent="0.25">
      <c r="B527" s="6" t="s">
        <v>581</v>
      </c>
      <c r="C527" s="6" t="s">
        <v>709</v>
      </c>
    </row>
    <row r="528" spans="2:3" x14ac:dyDescent="0.25">
      <c r="B528" s="6" t="s">
        <v>583</v>
      </c>
      <c r="C528" s="6">
        <v>1</v>
      </c>
    </row>
    <row r="529" spans="2:7" x14ac:dyDescent="0.25">
      <c r="B529" s="6" t="s">
        <v>584</v>
      </c>
      <c r="C529" s="6" t="s">
        <v>250</v>
      </c>
    </row>
    <row r="530" spans="2:7" x14ac:dyDescent="0.25">
      <c r="B530" s="6" t="s">
        <v>270</v>
      </c>
      <c r="C530" s="6" t="s">
        <v>254</v>
      </c>
    </row>
    <row r="531" spans="2:7" x14ac:dyDescent="0.25">
      <c r="B531" s="6" t="s">
        <v>587</v>
      </c>
      <c r="C531" s="6" t="s">
        <v>41</v>
      </c>
    </row>
    <row r="532" spans="2:7" x14ac:dyDescent="0.25">
      <c r="B532" s="6" t="s">
        <v>588</v>
      </c>
      <c r="C532" s="6" t="s">
        <v>710</v>
      </c>
    </row>
    <row r="533" spans="2:7" x14ac:dyDescent="0.25">
      <c r="B533" s="6" t="s">
        <v>590</v>
      </c>
      <c r="D533" s="6" t="s">
        <v>292</v>
      </c>
      <c r="E533" s="6" t="s">
        <v>292</v>
      </c>
    </row>
    <row r="534" spans="2:7" x14ac:dyDescent="0.25">
      <c r="B534" s="6" t="s">
        <v>252</v>
      </c>
      <c r="D534" s="6" t="s">
        <v>253</v>
      </c>
      <c r="E534" s="6" t="s">
        <v>253</v>
      </c>
    </row>
    <row r="535" spans="2:7" x14ac:dyDescent="0.25">
      <c r="B535" s="6" t="s">
        <v>278</v>
      </c>
      <c r="D535" s="6" t="s">
        <v>711</v>
      </c>
      <c r="E535" s="6" t="s">
        <v>711</v>
      </c>
      <c r="F535" s="6" t="s">
        <v>31</v>
      </c>
    </row>
    <row r="536" spans="2:7" x14ac:dyDescent="0.25">
      <c r="B536" s="6" t="s">
        <v>281</v>
      </c>
      <c r="D536" s="6" t="s">
        <v>494</v>
      </c>
      <c r="E536" s="6" t="s">
        <v>494</v>
      </c>
      <c r="F536" s="6" t="s">
        <v>35</v>
      </c>
    </row>
    <row r="537" spans="2:7" x14ac:dyDescent="0.25">
      <c r="B537" s="6" t="s">
        <v>288</v>
      </c>
      <c r="D537" s="6" t="s">
        <v>711</v>
      </c>
      <c r="E537" s="6" t="s">
        <v>711</v>
      </c>
      <c r="F537" s="6" t="s">
        <v>31</v>
      </c>
      <c r="G537" s="6" t="s">
        <v>229</v>
      </c>
    </row>
    <row r="538" spans="2:7" x14ac:dyDescent="0.25">
      <c r="B538" s="6" t="s">
        <v>286</v>
      </c>
      <c r="D538" s="6" t="s">
        <v>253</v>
      </c>
      <c r="E538" s="6" t="s">
        <v>253</v>
      </c>
      <c r="F538" s="6" t="s">
        <v>253</v>
      </c>
    </row>
    <row r="539" spans="2:7" x14ac:dyDescent="0.25">
      <c r="B539" s="6" t="s">
        <v>591</v>
      </c>
      <c r="D539" s="6" t="s">
        <v>35</v>
      </c>
      <c r="E539" s="6" t="s">
        <v>35</v>
      </c>
      <c r="F539" s="6" t="s">
        <v>648</v>
      </c>
    </row>
    <row r="540" spans="2:7" x14ac:dyDescent="0.25">
      <c r="B540" s="6" t="s">
        <v>593</v>
      </c>
      <c r="D540" s="6" t="s">
        <v>712</v>
      </c>
      <c r="E540" s="6" t="s">
        <v>712</v>
      </c>
      <c r="F540" s="6" t="s">
        <v>713</v>
      </c>
      <c r="G540" s="6" t="s">
        <v>714</v>
      </c>
    </row>
    <row r="541" spans="2:7" x14ac:dyDescent="0.25">
      <c r="B541" s="6" t="s">
        <v>317</v>
      </c>
      <c r="D541" s="6" t="s">
        <v>715</v>
      </c>
      <c r="E541" s="6" t="s">
        <v>715</v>
      </c>
      <c r="F541" s="6" t="s">
        <v>651</v>
      </c>
      <c r="G541" s="6" t="s">
        <v>652</v>
      </c>
    </row>
    <row r="542" spans="2:7" x14ac:dyDescent="0.25">
      <c r="B542" s="6" t="s">
        <v>716</v>
      </c>
      <c r="C542" s="6" t="s">
        <v>599</v>
      </c>
      <c r="D542" s="6">
        <v>640</v>
      </c>
      <c r="E542" s="6">
        <v>160</v>
      </c>
      <c r="F542" s="6">
        <v>40</v>
      </c>
    </row>
    <row r="543" spans="2:7" x14ac:dyDescent="0.25">
      <c r="B543" s="6" t="s">
        <v>583</v>
      </c>
      <c r="C543" s="6">
        <v>2</v>
      </c>
    </row>
    <row r="544" spans="2:7" x14ac:dyDescent="0.25">
      <c r="B544" s="6" t="s">
        <v>584</v>
      </c>
      <c r="C544" s="6" t="s">
        <v>250</v>
      </c>
    </row>
    <row r="545" spans="2:7" x14ac:dyDescent="0.25">
      <c r="B545" s="6" t="s">
        <v>270</v>
      </c>
      <c r="C545" s="6" t="s">
        <v>254</v>
      </c>
    </row>
    <row r="546" spans="2:7" x14ac:dyDescent="0.25">
      <c r="B546" s="6" t="s">
        <v>587</v>
      </c>
      <c r="C546" s="6" t="s">
        <v>41</v>
      </c>
    </row>
    <row r="547" spans="2:7" x14ac:dyDescent="0.25">
      <c r="B547" s="6" t="s">
        <v>588</v>
      </c>
      <c r="C547" s="6" t="s">
        <v>717</v>
      </c>
    </row>
    <row r="548" spans="2:7" x14ac:dyDescent="0.25">
      <c r="B548" s="6" t="s">
        <v>590</v>
      </c>
      <c r="D548" s="6" t="s">
        <v>35</v>
      </c>
      <c r="E548" s="6" t="s">
        <v>35</v>
      </c>
    </row>
    <row r="549" spans="2:7" x14ac:dyDescent="0.25">
      <c r="B549" s="6" t="s">
        <v>252</v>
      </c>
      <c r="D549" s="6" t="s">
        <v>253</v>
      </c>
      <c r="E549" s="6" t="s">
        <v>253</v>
      </c>
    </row>
    <row r="550" spans="2:7" x14ac:dyDescent="0.25">
      <c r="B550" s="6" t="s">
        <v>278</v>
      </c>
      <c r="D550" s="6" t="s">
        <v>619</v>
      </c>
      <c r="E550" s="6" t="s">
        <v>619</v>
      </c>
      <c r="F550" s="6" t="s">
        <v>31</v>
      </c>
    </row>
    <row r="551" spans="2:7" x14ac:dyDescent="0.25">
      <c r="B551" s="6" t="s">
        <v>281</v>
      </c>
      <c r="D551" s="6" t="s">
        <v>292</v>
      </c>
      <c r="E551" s="6" t="s">
        <v>292</v>
      </c>
      <c r="F551" s="6" t="s">
        <v>35</v>
      </c>
    </row>
    <row r="552" spans="2:7" x14ac:dyDescent="0.25">
      <c r="B552" s="6" t="s">
        <v>288</v>
      </c>
      <c r="D552" s="6" t="s">
        <v>619</v>
      </c>
      <c r="E552" s="6" t="s">
        <v>619</v>
      </c>
      <c r="F552" s="6" t="s">
        <v>31</v>
      </c>
      <c r="G552" s="6" t="s">
        <v>229</v>
      </c>
    </row>
    <row r="553" spans="2:7" x14ac:dyDescent="0.25">
      <c r="B553" s="6" t="s">
        <v>286</v>
      </c>
      <c r="D553" s="6" t="s">
        <v>253</v>
      </c>
      <c r="E553" s="6" t="s">
        <v>253</v>
      </c>
      <c r="F553" s="6" t="s">
        <v>253</v>
      </c>
    </row>
    <row r="554" spans="2:7" x14ac:dyDescent="0.25">
      <c r="B554" s="6" t="s">
        <v>591</v>
      </c>
      <c r="D554" s="6" t="s">
        <v>229</v>
      </c>
      <c r="E554" s="6" t="s">
        <v>229</v>
      </c>
      <c r="F554" s="6" t="s">
        <v>648</v>
      </c>
    </row>
    <row r="555" spans="2:7" x14ac:dyDescent="0.25">
      <c r="B555" s="6" t="s">
        <v>593</v>
      </c>
      <c r="D555" s="6" t="s">
        <v>718</v>
      </c>
      <c r="E555" s="6" t="s">
        <v>718</v>
      </c>
      <c r="F555" s="6" t="s">
        <v>713</v>
      </c>
      <c r="G555" s="6" t="s">
        <v>714</v>
      </c>
    </row>
    <row r="556" spans="2:7" x14ac:dyDescent="0.25">
      <c r="B556" s="6" t="s">
        <v>317</v>
      </c>
      <c r="D556" s="6" t="s">
        <v>719</v>
      </c>
      <c r="E556" s="6" t="s">
        <v>719</v>
      </c>
      <c r="F556" s="6" t="s">
        <v>651</v>
      </c>
      <c r="G556" s="6" t="s">
        <v>652</v>
      </c>
    </row>
    <row r="557" spans="2:7" x14ac:dyDescent="0.25">
      <c r="B557" s="6" t="s">
        <v>716</v>
      </c>
      <c r="C557" s="6" t="s">
        <v>599</v>
      </c>
      <c r="D557" s="6">
        <v>160</v>
      </c>
      <c r="E557" s="6">
        <v>80</v>
      </c>
      <c r="F557" s="6">
        <v>40</v>
      </c>
    </row>
    <row r="702" spans="2:18" x14ac:dyDescent="0.25">
      <c r="B702" s="6" t="s">
        <v>600</v>
      </c>
    </row>
    <row r="703" spans="2:18" x14ac:dyDescent="0.25">
      <c r="B703" s="6" t="s">
        <v>601</v>
      </c>
      <c r="C703" s="6" t="s">
        <v>602</v>
      </c>
      <c r="D703" s="6" t="s">
        <v>603</v>
      </c>
      <c r="E703" s="6" t="s">
        <v>604</v>
      </c>
      <c r="F703" s="6" t="s">
        <v>605</v>
      </c>
      <c r="G703" s="6" t="s">
        <v>606</v>
      </c>
      <c r="H703" s="6" t="s">
        <v>607</v>
      </c>
      <c r="I703" s="6" t="s">
        <v>608</v>
      </c>
      <c r="J703" s="6" t="s">
        <v>609</v>
      </c>
      <c r="K703" s="6" t="s">
        <v>610</v>
      </c>
      <c r="L703" s="6" t="s">
        <v>611</v>
      </c>
      <c r="M703" s="6" t="s">
        <v>612</v>
      </c>
      <c r="N703" s="6" t="s">
        <v>613</v>
      </c>
      <c r="O703" s="6" t="s">
        <v>614</v>
      </c>
      <c r="P703" s="6" t="s">
        <v>615</v>
      </c>
      <c r="Q703" s="6" t="s">
        <v>616</v>
      </c>
      <c r="R703" s="6" t="s">
        <v>617</v>
      </c>
    </row>
    <row r="704" spans="2:18" x14ac:dyDescent="0.25">
      <c r="B704" s="6" t="s">
        <v>253</v>
      </c>
      <c r="C704" s="6" t="s">
        <v>66</v>
      </c>
      <c r="D704" s="6">
        <v>89.664000000000001</v>
      </c>
      <c r="E704" s="6">
        <v>171.45599999999999</v>
      </c>
      <c r="F704" s="6">
        <v>246.94399999999999</v>
      </c>
      <c r="G704" s="6">
        <v>314.8</v>
      </c>
      <c r="H704" s="6">
        <v>436.99200000000002</v>
      </c>
      <c r="I704" s="6">
        <v>546.55999999999995</v>
      </c>
      <c r="J704" s="6">
        <v>643.79200000000003</v>
      </c>
      <c r="K704" s="6">
        <v>732.08</v>
      </c>
      <c r="L704" s="6">
        <v>814.68799999999999</v>
      </c>
      <c r="M704" s="6">
        <v>886.19200000000001</v>
      </c>
      <c r="N704" s="6">
        <v>1306.8879999999999</v>
      </c>
      <c r="O704" s="6">
        <v>1750.92</v>
      </c>
      <c r="P704" s="6">
        <v>1815.5360000000001</v>
      </c>
      <c r="Q704" s="6">
        <v>1784.816</v>
      </c>
      <c r="R704" s="6">
        <v>2449.9119999999998</v>
      </c>
    </row>
    <row r="705" spans="2:18" x14ac:dyDescent="0.25">
      <c r="B705" s="6" t="s">
        <v>618</v>
      </c>
      <c r="C705" s="6" t="s">
        <v>66</v>
      </c>
      <c r="D705" s="6">
        <v>63.024000000000001</v>
      </c>
      <c r="E705" s="6">
        <v>123.474</v>
      </c>
      <c r="F705" s="6">
        <v>181.87649999999999</v>
      </c>
      <c r="G705" s="6">
        <v>236.87299999999999</v>
      </c>
      <c r="H705" s="6">
        <v>342.4785</v>
      </c>
      <c r="I705" s="6">
        <v>441.14850000000001</v>
      </c>
      <c r="J705" s="6">
        <v>536.01599999999996</v>
      </c>
      <c r="K705" s="6">
        <v>626.22299999999996</v>
      </c>
      <c r="L705" s="6">
        <v>711.22349999999994</v>
      </c>
      <c r="M705" s="6">
        <v>791.77149999999995</v>
      </c>
      <c r="N705" s="6">
        <v>1332.0905</v>
      </c>
      <c r="O705" s="6">
        <v>2034.5519999999999</v>
      </c>
      <c r="P705" s="6">
        <v>2235.8049999999998</v>
      </c>
      <c r="Q705" s="6">
        <v>2338.3944999999999</v>
      </c>
      <c r="R705" s="6">
        <v>2674.828</v>
      </c>
    </row>
    <row r="706" spans="2:18" x14ac:dyDescent="0.25">
      <c r="B706" s="6" t="s">
        <v>619</v>
      </c>
      <c r="C706" s="6" t="s">
        <v>66</v>
      </c>
      <c r="D706" s="6">
        <v>55.97760000000001</v>
      </c>
      <c r="E706" s="6">
        <v>110.49360000000001</v>
      </c>
      <c r="F706" s="6">
        <v>163.03280000000004</v>
      </c>
      <c r="G706" s="6">
        <v>213.91440000000003</v>
      </c>
      <c r="H706" s="6">
        <v>309.94880000000006</v>
      </c>
      <c r="I706" s="6">
        <v>401.24000000000007</v>
      </c>
      <c r="J706" s="6">
        <v>491.46160000000003</v>
      </c>
      <c r="K706" s="6">
        <v>578.91120000000012</v>
      </c>
      <c r="L706" s="6">
        <v>662.78800000000012</v>
      </c>
      <c r="M706" s="6">
        <v>742.78959999999995</v>
      </c>
      <c r="N706" s="6">
        <v>1294.0704000000003</v>
      </c>
      <c r="O706" s="6">
        <v>2023.6888000000001</v>
      </c>
      <c r="P706" s="6">
        <v>2376.6008000000006</v>
      </c>
      <c r="Q706" s="6">
        <v>2554.6696000000006</v>
      </c>
      <c r="R706" s="6">
        <v>2698.5616</v>
      </c>
    </row>
    <row r="707" spans="2:18" x14ac:dyDescent="0.25">
      <c r="B707" s="6" t="s">
        <v>279</v>
      </c>
      <c r="C707" s="6" t="s">
        <v>66</v>
      </c>
      <c r="D707" s="6">
        <v>54.271999999999998</v>
      </c>
      <c r="E707" s="6">
        <v>107.4893</v>
      </c>
      <c r="F707" s="6">
        <v>158.7774</v>
      </c>
      <c r="G707" s="6">
        <v>208.39070000000001</v>
      </c>
      <c r="H707" s="6">
        <v>301.83499999999998</v>
      </c>
      <c r="I707" s="6">
        <v>391.07639999999998</v>
      </c>
      <c r="J707" s="6">
        <v>479.58640000000003</v>
      </c>
      <c r="K707" s="6">
        <v>567.19010000000003</v>
      </c>
      <c r="L707" s="6">
        <v>650.21990000000005</v>
      </c>
      <c r="M707" s="6">
        <v>730.35590000000002</v>
      </c>
      <c r="N707" s="6">
        <v>1292.2141999999999</v>
      </c>
      <c r="O707" s="6">
        <v>2085.4598999999998</v>
      </c>
      <c r="P707" s="6">
        <v>2475.7890000000002</v>
      </c>
      <c r="Q707" s="6">
        <v>2692.6597000000002</v>
      </c>
      <c r="R707" s="6">
        <v>2773.2727</v>
      </c>
    </row>
    <row r="708" spans="2:18" x14ac:dyDescent="0.25">
      <c r="B708" s="6" t="s">
        <v>620</v>
      </c>
      <c r="C708" s="6" t="s">
        <v>66</v>
      </c>
      <c r="D708" s="6">
        <v>53.16</v>
      </c>
      <c r="E708" s="6">
        <v>105.685</v>
      </c>
      <c r="F708" s="6">
        <v>156.41</v>
      </c>
      <c r="G708" s="6">
        <v>205.42</v>
      </c>
      <c r="H708" s="6">
        <v>296.07</v>
      </c>
      <c r="I708" s="6">
        <v>382.71499999999997</v>
      </c>
      <c r="J708" s="6">
        <v>471.16</v>
      </c>
      <c r="K708" s="6">
        <v>557.87</v>
      </c>
      <c r="L708" s="6">
        <v>641.16999999999996</v>
      </c>
      <c r="M708" s="6">
        <v>721.37</v>
      </c>
      <c r="N708" s="6">
        <v>1293.845</v>
      </c>
      <c r="O708" s="6">
        <v>2146.19</v>
      </c>
      <c r="P708" s="6">
        <v>2642.13</v>
      </c>
      <c r="Q708" s="6">
        <v>2951.335</v>
      </c>
      <c r="R708" s="6">
        <v>2930.9</v>
      </c>
    </row>
    <row r="709" spans="2:18" x14ac:dyDescent="0.25">
      <c r="B709" s="6" t="s">
        <v>720</v>
      </c>
      <c r="C709" s="6" t="s">
        <v>602</v>
      </c>
      <c r="D709" s="6" t="s">
        <v>603</v>
      </c>
      <c r="E709" s="6" t="s">
        <v>604</v>
      </c>
      <c r="F709" s="6" t="s">
        <v>605</v>
      </c>
      <c r="G709" s="6" t="s">
        <v>606</v>
      </c>
      <c r="H709" s="6" t="s">
        <v>607</v>
      </c>
      <c r="I709" s="6" t="s">
        <v>608</v>
      </c>
      <c r="J709" s="6" t="s">
        <v>609</v>
      </c>
      <c r="K709" s="6" t="s">
        <v>610</v>
      </c>
      <c r="L709" s="6" t="s">
        <v>611</v>
      </c>
      <c r="M709" s="6" t="s">
        <v>612</v>
      </c>
      <c r="N709" s="6" t="s">
        <v>613</v>
      </c>
      <c r="O709" s="6" t="s">
        <v>614</v>
      </c>
      <c r="P709" s="6" t="s">
        <v>615</v>
      </c>
      <c r="Q709" s="6" t="s">
        <v>616</v>
      </c>
      <c r="R709" s="6" t="s">
        <v>617</v>
      </c>
    </row>
    <row r="710" spans="2:18" x14ac:dyDescent="0.25">
      <c r="B710" s="6" t="s">
        <v>253</v>
      </c>
      <c r="C710" s="6" t="s">
        <v>66</v>
      </c>
      <c r="D710" s="6">
        <v>89.664000000000001</v>
      </c>
      <c r="E710" s="6">
        <v>171.45599999999999</v>
      </c>
      <c r="F710" s="6">
        <v>246.94399999999999</v>
      </c>
      <c r="G710" s="6">
        <v>314.8</v>
      </c>
      <c r="H710" s="6">
        <v>436.99200000000002</v>
      </c>
      <c r="I710" s="6">
        <v>546.55999999999995</v>
      </c>
      <c r="J710" s="6">
        <v>643.79200000000003</v>
      </c>
      <c r="K710" s="6">
        <v>732.08</v>
      </c>
      <c r="L710" s="6">
        <v>814.68799999999999</v>
      </c>
      <c r="M710" s="6">
        <v>886.19200000000001</v>
      </c>
      <c r="N710" s="6">
        <v>1306.8879999999999</v>
      </c>
      <c r="O710" s="6">
        <v>1750.92</v>
      </c>
      <c r="P710" s="6">
        <v>1815.5360000000001</v>
      </c>
      <c r="Q710" s="6">
        <v>1784.816</v>
      </c>
      <c r="R710" s="6">
        <v>2449.9119999999998</v>
      </c>
    </row>
    <row r="711" spans="2:18" x14ac:dyDescent="0.25">
      <c r="B711" s="6" t="s">
        <v>618</v>
      </c>
      <c r="C711" s="6" t="s">
        <v>66</v>
      </c>
      <c r="D711" s="6">
        <v>63.024000000000001</v>
      </c>
      <c r="E711" s="6">
        <v>123.474</v>
      </c>
      <c r="F711" s="6">
        <v>181.87649999999999</v>
      </c>
      <c r="G711" s="6">
        <v>236.87299999999999</v>
      </c>
      <c r="H711" s="6">
        <v>342.4785</v>
      </c>
      <c r="I711" s="6">
        <v>441.14850000000001</v>
      </c>
      <c r="J711" s="6">
        <v>536.01599999999996</v>
      </c>
      <c r="K711" s="6">
        <v>626.22299999999996</v>
      </c>
      <c r="L711" s="6">
        <v>711.22349999999994</v>
      </c>
      <c r="M711" s="6">
        <v>791.77149999999995</v>
      </c>
      <c r="N711" s="6">
        <v>1332.0905</v>
      </c>
      <c r="O711" s="6">
        <v>2034.5519999999999</v>
      </c>
      <c r="P711" s="6">
        <v>2235.8049999999998</v>
      </c>
      <c r="Q711" s="6">
        <v>2338.3944999999999</v>
      </c>
      <c r="R711" s="6">
        <v>2674.828</v>
      </c>
    </row>
    <row r="712" spans="2:18" x14ac:dyDescent="0.25">
      <c r="B712" s="6" t="s">
        <v>619</v>
      </c>
      <c r="C712" s="6" t="s">
        <v>66</v>
      </c>
      <c r="D712" s="6">
        <v>55.97760000000001</v>
      </c>
      <c r="E712" s="6">
        <v>110.49360000000001</v>
      </c>
      <c r="F712" s="6">
        <v>163.03280000000004</v>
      </c>
      <c r="G712" s="6">
        <v>213.91440000000003</v>
      </c>
      <c r="H712" s="6">
        <v>309.94880000000006</v>
      </c>
      <c r="I712" s="6">
        <v>401.24000000000007</v>
      </c>
      <c r="J712" s="6">
        <v>491.46160000000003</v>
      </c>
      <c r="K712" s="6">
        <v>578.91120000000012</v>
      </c>
      <c r="L712" s="6">
        <v>662.78800000000012</v>
      </c>
      <c r="M712" s="6">
        <v>742.78959999999995</v>
      </c>
      <c r="N712" s="6">
        <v>1294.0704000000003</v>
      </c>
      <c r="O712" s="6">
        <v>2023.6888000000001</v>
      </c>
      <c r="P712" s="6">
        <v>2376.6008000000006</v>
      </c>
      <c r="Q712" s="6">
        <v>2554.6696000000006</v>
      </c>
      <c r="R712" s="6">
        <v>2698.5616</v>
      </c>
    </row>
    <row r="713" spans="2:18" x14ac:dyDescent="0.25">
      <c r="B713" s="6" t="s">
        <v>279</v>
      </c>
      <c r="C713" s="6" t="s">
        <v>66</v>
      </c>
      <c r="D713" s="6">
        <v>54.271999999999998</v>
      </c>
      <c r="E713" s="6">
        <v>107.4893</v>
      </c>
      <c r="F713" s="6">
        <v>158.7774</v>
      </c>
      <c r="G713" s="6">
        <v>208.39070000000001</v>
      </c>
      <c r="H713" s="6">
        <v>301.83499999999998</v>
      </c>
      <c r="I713" s="6">
        <v>391.07639999999998</v>
      </c>
      <c r="J713" s="6">
        <v>479.58640000000003</v>
      </c>
      <c r="K713" s="6">
        <v>567.19010000000003</v>
      </c>
      <c r="L713" s="6">
        <v>650.21990000000005</v>
      </c>
      <c r="M713" s="6">
        <v>730.35590000000002</v>
      </c>
      <c r="N713" s="6">
        <v>1292.2141999999999</v>
      </c>
      <c r="O713" s="6">
        <v>2085.4598999999998</v>
      </c>
      <c r="P713" s="6">
        <v>2475.7890000000002</v>
      </c>
      <c r="Q713" s="6">
        <v>2692.6597000000002</v>
      </c>
      <c r="R713" s="6">
        <v>2773.2727</v>
      </c>
    </row>
    <row r="714" spans="2:18" x14ac:dyDescent="0.25">
      <c r="B714" s="6" t="s">
        <v>620</v>
      </c>
      <c r="C714" s="6" t="s">
        <v>66</v>
      </c>
      <c r="D714" s="6">
        <v>53.16</v>
      </c>
      <c r="E714" s="6">
        <v>105.685</v>
      </c>
      <c r="F714" s="6">
        <v>156.41</v>
      </c>
      <c r="G714" s="6">
        <v>205.42</v>
      </c>
      <c r="H714" s="6">
        <v>296.07</v>
      </c>
      <c r="I714" s="6">
        <v>382.71499999999997</v>
      </c>
      <c r="J714" s="6">
        <v>471.16</v>
      </c>
      <c r="K714" s="6">
        <v>557.87</v>
      </c>
      <c r="L714" s="6">
        <v>641.16999999999996</v>
      </c>
      <c r="M714" s="6">
        <v>721.37</v>
      </c>
      <c r="N714" s="6">
        <v>1293.845</v>
      </c>
      <c r="O714" s="6">
        <v>2146.19</v>
      </c>
      <c r="P714" s="6">
        <v>2642.13</v>
      </c>
      <c r="Q714" s="6">
        <v>2951.335</v>
      </c>
      <c r="R714" s="6">
        <v>2930.9</v>
      </c>
    </row>
  </sheetData>
  <mergeCells count="49">
    <mergeCell ref="C69:D69"/>
    <mergeCell ref="E69:F69"/>
    <mergeCell ref="C70:D70"/>
    <mergeCell ref="E70:F70"/>
    <mergeCell ref="C71:D71"/>
    <mergeCell ref="E71:F71"/>
    <mergeCell ref="C66:D66"/>
    <mergeCell ref="E66:F66"/>
    <mergeCell ref="C67:D67"/>
    <mergeCell ref="E67:F67"/>
    <mergeCell ref="C68:D68"/>
    <mergeCell ref="E68:F68"/>
    <mergeCell ref="C61:D61"/>
    <mergeCell ref="E61:F61"/>
    <mergeCell ref="C64:D64"/>
    <mergeCell ref="E64:F64"/>
    <mergeCell ref="C65:D65"/>
    <mergeCell ref="E65:F65"/>
    <mergeCell ref="C12:D12"/>
    <mergeCell ref="E12:F12"/>
    <mergeCell ref="B37:G37"/>
    <mergeCell ref="B44:G44"/>
    <mergeCell ref="B59:G59"/>
    <mergeCell ref="C60:D60"/>
    <mergeCell ref="E60:F60"/>
    <mergeCell ref="C8:D8"/>
    <mergeCell ref="E8:F8"/>
    <mergeCell ref="C9:D9"/>
    <mergeCell ref="E9:F9"/>
    <mergeCell ref="G9:G11"/>
    <mergeCell ref="C10:D10"/>
    <mergeCell ref="E10:F10"/>
    <mergeCell ref="C11:D11"/>
    <mergeCell ref="E11:F11"/>
    <mergeCell ref="G4:G5"/>
    <mergeCell ref="C5:D5"/>
    <mergeCell ref="E5:F5"/>
    <mergeCell ref="B6:B7"/>
    <mergeCell ref="C6:D6"/>
    <mergeCell ref="E6:F6"/>
    <mergeCell ref="C7:D7"/>
    <mergeCell ref="E7:F7"/>
    <mergeCell ref="C2:D2"/>
    <mergeCell ref="E2:F2"/>
    <mergeCell ref="C3:D3"/>
    <mergeCell ref="E3:F3"/>
    <mergeCell ref="B4:B5"/>
    <mergeCell ref="C4:D4"/>
    <mergeCell ref="E4:F4"/>
  </mergeCells>
  <hyperlinks>
    <hyperlink ref="B2" r:id="rId1" location="/config/5589d0bb509d47a82ef20e00"/>
  </hyperlinks>
  <pageMargins left="0.22" right="0.22" top="0.43" bottom="0.54" header="0.22" footer="0.22"/>
  <pageSetup scale="59" fitToHeight="2" orientation="portrait" verticalDpi="0" r:id="rId2"/>
  <headerFooter>
    <oddFooter>&amp;L&amp;"Arial,Bold"Teradata Corporation Confidential&amp;CSheetName: &amp;A        Date: 6/29/2015&amp;R&amp;"Arial,Bold"Page &amp;P of &amp;N</oddFooter>
  </headerFooter>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A110"/>
  <sheetViews>
    <sheetView workbookViewId="0">
      <selection activeCell="A16" sqref="A16"/>
    </sheetView>
  </sheetViews>
  <sheetFormatPr defaultRowHeight="12" x14ac:dyDescent="0.2"/>
  <cols>
    <col min="1" max="1" width="137.5703125" style="154" customWidth="1"/>
    <col min="2" max="16384" width="9.140625" style="145"/>
  </cols>
  <sheetData>
    <row r="1" spans="1:1" ht="27" x14ac:dyDescent="0.4">
      <c r="A1" s="144" t="s">
        <v>727</v>
      </c>
    </row>
    <row r="2" spans="1:1" ht="25.5" x14ac:dyDescent="0.2">
      <c r="A2" s="146" t="s">
        <v>728</v>
      </c>
    </row>
    <row r="3" spans="1:1" ht="25.5" x14ac:dyDescent="0.2">
      <c r="A3" s="146" t="s">
        <v>729</v>
      </c>
    </row>
    <row r="4" spans="1:1" ht="25.5" x14ac:dyDescent="0.2">
      <c r="A4" s="146" t="s">
        <v>730</v>
      </c>
    </row>
    <row r="5" spans="1:1" ht="25.5" x14ac:dyDescent="0.2">
      <c r="A5" s="146" t="s">
        <v>731</v>
      </c>
    </row>
    <row r="6" spans="1:1" ht="12.75" x14ac:dyDescent="0.2">
      <c r="A6" s="146" t="s">
        <v>732</v>
      </c>
    </row>
    <row r="7" spans="1:1" ht="12.75" x14ac:dyDescent="0.2">
      <c r="A7" s="146" t="s">
        <v>733</v>
      </c>
    </row>
    <row r="8" spans="1:1" ht="25.5" x14ac:dyDescent="0.2">
      <c r="A8" s="146" t="s">
        <v>734</v>
      </c>
    </row>
    <row r="9" spans="1:1" ht="12.75" x14ac:dyDescent="0.2">
      <c r="A9" s="146" t="s">
        <v>735</v>
      </c>
    </row>
    <row r="10" spans="1:1" ht="12.75" x14ac:dyDescent="0.2">
      <c r="A10" s="146" t="s">
        <v>736</v>
      </c>
    </row>
    <row r="11" spans="1:1" ht="12.75" x14ac:dyDescent="0.2">
      <c r="A11" s="146" t="s">
        <v>737</v>
      </c>
    </row>
    <row r="12" spans="1:1" ht="12.75" x14ac:dyDescent="0.2">
      <c r="A12" s="146"/>
    </row>
    <row r="13" spans="1:1" ht="27" x14ac:dyDescent="0.4">
      <c r="A13" s="144" t="s">
        <v>738</v>
      </c>
    </row>
    <row r="14" spans="1:1" ht="25.5" x14ac:dyDescent="0.2">
      <c r="A14" s="147" t="s">
        <v>739</v>
      </c>
    </row>
    <row r="15" spans="1:1" ht="25.5" x14ac:dyDescent="0.2">
      <c r="A15" s="148" t="s">
        <v>740</v>
      </c>
    </row>
    <row r="16" spans="1:1" ht="12.75" x14ac:dyDescent="0.2">
      <c r="A16" s="149" t="s">
        <v>741</v>
      </c>
    </row>
    <row r="17" spans="1:1" ht="12.75" x14ac:dyDescent="0.2">
      <c r="A17" s="148" t="s">
        <v>742</v>
      </c>
    </row>
    <row r="18" spans="1:1" ht="12.75" x14ac:dyDescent="0.2">
      <c r="A18" s="146"/>
    </row>
    <row r="19" spans="1:1" ht="27" x14ac:dyDescent="0.4">
      <c r="A19" s="144" t="s">
        <v>743</v>
      </c>
    </row>
    <row r="20" spans="1:1" ht="25.5" x14ac:dyDescent="0.2">
      <c r="A20" s="146" t="s">
        <v>744</v>
      </c>
    </row>
    <row r="21" spans="1:1" ht="25.5" x14ac:dyDescent="0.2">
      <c r="A21" s="146" t="s">
        <v>745</v>
      </c>
    </row>
    <row r="22" spans="1:1" ht="25.5" x14ac:dyDescent="0.2">
      <c r="A22" s="146" t="s">
        <v>746</v>
      </c>
    </row>
    <row r="23" spans="1:1" ht="12.75" x14ac:dyDescent="0.2">
      <c r="A23" s="146" t="s">
        <v>747</v>
      </c>
    </row>
    <row r="24" spans="1:1" ht="25.5" x14ac:dyDescent="0.2">
      <c r="A24" s="146" t="s">
        <v>748</v>
      </c>
    </row>
    <row r="25" spans="1:1" ht="12.75" x14ac:dyDescent="0.2">
      <c r="A25" s="146" t="s">
        <v>749</v>
      </c>
    </row>
    <row r="26" spans="1:1" ht="12.75" x14ac:dyDescent="0.2">
      <c r="A26" s="146" t="s">
        <v>750</v>
      </c>
    </row>
    <row r="27" spans="1:1" ht="12.75" x14ac:dyDescent="0.2">
      <c r="A27" s="146" t="s">
        <v>751</v>
      </c>
    </row>
    <row r="28" spans="1:1" ht="25.5" x14ac:dyDescent="0.2">
      <c r="A28" s="146" t="s">
        <v>752</v>
      </c>
    </row>
    <row r="29" spans="1:1" ht="25.5" x14ac:dyDescent="0.2">
      <c r="A29" s="146" t="s">
        <v>753</v>
      </c>
    </row>
    <row r="30" spans="1:1" ht="25.5" x14ac:dyDescent="0.2">
      <c r="A30" s="146" t="s">
        <v>754</v>
      </c>
    </row>
    <row r="31" spans="1:1" ht="25.5" x14ac:dyDescent="0.2">
      <c r="A31" s="146" t="s">
        <v>755</v>
      </c>
    </row>
    <row r="32" spans="1:1" ht="25.5" x14ac:dyDescent="0.2">
      <c r="A32" s="146" t="s">
        <v>756</v>
      </c>
    </row>
    <row r="33" spans="1:1" ht="25.5" x14ac:dyDescent="0.2">
      <c r="A33" s="146" t="s">
        <v>757</v>
      </c>
    </row>
    <row r="34" spans="1:1" ht="12.75" x14ac:dyDescent="0.2">
      <c r="A34" s="146"/>
    </row>
    <row r="35" spans="1:1" ht="27" x14ac:dyDescent="0.4">
      <c r="A35" s="144" t="s">
        <v>758</v>
      </c>
    </row>
    <row r="36" spans="1:1" ht="19.5" x14ac:dyDescent="0.3">
      <c r="A36" s="150" t="s">
        <v>759</v>
      </c>
    </row>
    <row r="37" spans="1:1" ht="12.75" x14ac:dyDescent="0.2">
      <c r="A37" s="146" t="s">
        <v>760</v>
      </c>
    </row>
    <row r="38" spans="1:1" ht="12.75" x14ac:dyDescent="0.2">
      <c r="A38" s="146" t="s">
        <v>761</v>
      </c>
    </row>
    <row r="39" spans="1:1" ht="25.5" x14ac:dyDescent="0.2">
      <c r="A39" s="146" t="s">
        <v>762</v>
      </c>
    </row>
    <row r="40" spans="1:1" ht="25.5" x14ac:dyDescent="0.2">
      <c r="A40" s="146" t="s">
        <v>763</v>
      </c>
    </row>
    <row r="41" spans="1:1" ht="25.5" x14ac:dyDescent="0.2">
      <c r="A41" s="146" t="s">
        <v>764</v>
      </c>
    </row>
    <row r="42" spans="1:1" ht="12.75" x14ac:dyDescent="0.2">
      <c r="A42" s="146"/>
    </row>
    <row r="43" spans="1:1" ht="19.5" x14ac:dyDescent="0.3">
      <c r="A43" s="150" t="s">
        <v>765</v>
      </c>
    </row>
    <row r="44" spans="1:1" ht="12.75" x14ac:dyDescent="0.2">
      <c r="A44" s="146" t="s">
        <v>766</v>
      </c>
    </row>
    <row r="45" spans="1:1" ht="12.75" x14ac:dyDescent="0.2">
      <c r="A45" s="146"/>
    </row>
    <row r="46" spans="1:1" ht="19.5" x14ac:dyDescent="0.3">
      <c r="A46" s="150" t="s">
        <v>767</v>
      </c>
    </row>
    <row r="47" spans="1:1" ht="25.5" x14ac:dyDescent="0.2">
      <c r="A47" s="146" t="s">
        <v>768</v>
      </c>
    </row>
    <row r="48" spans="1:1" ht="25.5" x14ac:dyDescent="0.2">
      <c r="A48" s="146" t="s">
        <v>769</v>
      </c>
    </row>
    <row r="49" spans="1:1" ht="12.75" x14ac:dyDescent="0.2">
      <c r="A49" s="146" t="s">
        <v>770</v>
      </c>
    </row>
    <row r="50" spans="1:1" ht="25.5" x14ac:dyDescent="0.2">
      <c r="A50" s="146" t="s">
        <v>771</v>
      </c>
    </row>
    <row r="51" spans="1:1" ht="12.75" x14ac:dyDescent="0.2">
      <c r="A51" s="146" t="s">
        <v>772</v>
      </c>
    </row>
    <row r="52" spans="1:1" ht="25.5" x14ac:dyDescent="0.2">
      <c r="A52" s="146" t="s">
        <v>773</v>
      </c>
    </row>
    <row r="53" spans="1:1" ht="12.75" x14ac:dyDescent="0.2">
      <c r="A53" s="146" t="s">
        <v>774</v>
      </c>
    </row>
    <row r="54" spans="1:1" ht="25.5" x14ac:dyDescent="0.2">
      <c r="A54" s="146" t="s">
        <v>775</v>
      </c>
    </row>
    <row r="55" spans="1:1" ht="12.75" x14ac:dyDescent="0.2">
      <c r="A55" s="146" t="s">
        <v>776</v>
      </c>
    </row>
    <row r="56" spans="1:1" ht="25.5" x14ac:dyDescent="0.2">
      <c r="A56" s="146" t="s">
        <v>777</v>
      </c>
    </row>
    <row r="57" spans="1:1" ht="25.5" x14ac:dyDescent="0.2">
      <c r="A57" s="146" t="s">
        <v>778</v>
      </c>
    </row>
    <row r="58" spans="1:1" ht="25.5" x14ac:dyDescent="0.2">
      <c r="A58" s="146" t="s">
        <v>779</v>
      </c>
    </row>
    <row r="59" spans="1:1" ht="12.75" x14ac:dyDescent="0.2">
      <c r="A59" s="146" t="s">
        <v>780</v>
      </c>
    </row>
    <row r="60" spans="1:1" ht="25.5" x14ac:dyDescent="0.2">
      <c r="A60" s="146" t="s">
        <v>781</v>
      </c>
    </row>
    <row r="61" spans="1:1" ht="25.5" x14ac:dyDescent="0.2">
      <c r="A61" s="146" t="s">
        <v>782</v>
      </c>
    </row>
    <row r="62" spans="1:1" ht="12.75" x14ac:dyDescent="0.2">
      <c r="A62" s="146" t="s">
        <v>783</v>
      </c>
    </row>
    <row r="63" spans="1:1" ht="12.75" x14ac:dyDescent="0.2">
      <c r="A63" s="146" t="s">
        <v>784</v>
      </c>
    </row>
    <row r="64" spans="1:1" ht="12.75" x14ac:dyDescent="0.2">
      <c r="A64" s="146" t="s">
        <v>785</v>
      </c>
    </row>
    <row r="65" spans="1:1" ht="25.5" x14ac:dyDescent="0.2">
      <c r="A65" s="146" t="s">
        <v>786</v>
      </c>
    </row>
    <row r="66" spans="1:1" ht="25.5" x14ac:dyDescent="0.2">
      <c r="A66" s="146" t="s">
        <v>787</v>
      </c>
    </row>
    <row r="67" spans="1:1" ht="12.75" x14ac:dyDescent="0.2">
      <c r="A67" s="146" t="s">
        <v>788</v>
      </c>
    </row>
    <row r="68" spans="1:1" ht="25.5" x14ac:dyDescent="0.2">
      <c r="A68" s="146" t="s">
        <v>789</v>
      </c>
    </row>
    <row r="69" spans="1:1" ht="25.5" x14ac:dyDescent="0.2">
      <c r="A69" s="146" t="s">
        <v>790</v>
      </c>
    </row>
    <row r="70" spans="1:1" ht="12.75" x14ac:dyDescent="0.2">
      <c r="A70" s="146"/>
    </row>
    <row r="71" spans="1:1" ht="27" x14ac:dyDescent="0.4">
      <c r="A71" s="144" t="s">
        <v>791</v>
      </c>
    </row>
    <row r="72" spans="1:1" ht="12.75" x14ac:dyDescent="0.2">
      <c r="A72" s="146" t="s">
        <v>792</v>
      </c>
    </row>
    <row r="73" spans="1:1" ht="25.5" x14ac:dyDescent="0.2">
      <c r="A73" s="146" t="s">
        <v>793</v>
      </c>
    </row>
    <row r="74" spans="1:1" ht="12.75" customHeight="1" x14ac:dyDescent="0.2">
      <c r="A74" s="146" t="s">
        <v>794</v>
      </c>
    </row>
    <row r="75" spans="1:1" ht="12.75" x14ac:dyDescent="0.2">
      <c r="A75" s="146" t="s">
        <v>795</v>
      </c>
    </row>
    <row r="76" spans="1:1" ht="25.5" x14ac:dyDescent="0.2">
      <c r="A76" s="146" t="s">
        <v>796</v>
      </c>
    </row>
    <row r="77" spans="1:1" ht="12.75" x14ac:dyDescent="0.2">
      <c r="A77" s="146" t="s">
        <v>797</v>
      </c>
    </row>
    <row r="78" spans="1:1" ht="25.5" x14ac:dyDescent="0.2">
      <c r="A78" s="146" t="s">
        <v>798</v>
      </c>
    </row>
    <row r="79" spans="1:1" ht="12.75" x14ac:dyDescent="0.2">
      <c r="A79" s="146"/>
    </row>
    <row r="80" spans="1:1" ht="27" x14ac:dyDescent="0.4">
      <c r="A80" s="144" t="s">
        <v>799</v>
      </c>
    </row>
    <row r="81" spans="1:1" ht="12.75" x14ac:dyDescent="0.2">
      <c r="A81" s="146" t="s">
        <v>800</v>
      </c>
    </row>
    <row r="82" spans="1:1" ht="12.75" x14ac:dyDescent="0.2">
      <c r="A82" s="146" t="s">
        <v>801</v>
      </c>
    </row>
    <row r="83" spans="1:1" ht="12.75" x14ac:dyDescent="0.2">
      <c r="A83" s="146" t="s">
        <v>802</v>
      </c>
    </row>
    <row r="84" spans="1:1" ht="12.75" x14ac:dyDescent="0.2">
      <c r="A84" s="151"/>
    </row>
    <row r="86" spans="1:1" ht="27" x14ac:dyDescent="0.4">
      <c r="A86" s="152" t="s">
        <v>803</v>
      </c>
    </row>
    <row r="87" spans="1:1" ht="12.75" x14ac:dyDescent="0.2">
      <c r="A87" s="153" t="s">
        <v>804</v>
      </c>
    </row>
    <row r="88" spans="1:1" ht="12.75" x14ac:dyDescent="0.2">
      <c r="A88" s="153" t="s">
        <v>805</v>
      </c>
    </row>
    <row r="89" spans="1:1" ht="12.75" x14ac:dyDescent="0.2">
      <c r="A89" s="153" t="s">
        <v>806</v>
      </c>
    </row>
    <row r="90" spans="1:1" ht="12.75" x14ac:dyDescent="0.2">
      <c r="A90" s="153" t="s">
        <v>807</v>
      </c>
    </row>
    <row r="91" spans="1:1" ht="12.75" x14ac:dyDescent="0.2">
      <c r="A91" s="153" t="s">
        <v>808</v>
      </c>
    </row>
    <row r="92" spans="1:1" ht="12.75" x14ac:dyDescent="0.2">
      <c r="A92" s="153" t="s">
        <v>809</v>
      </c>
    </row>
    <row r="93" spans="1:1" ht="12.75" x14ac:dyDescent="0.2">
      <c r="A93" s="153" t="s">
        <v>810</v>
      </c>
    </row>
    <row r="94" spans="1:1" ht="12.75" x14ac:dyDescent="0.2">
      <c r="A94" s="153" t="s">
        <v>811</v>
      </c>
    </row>
    <row r="95" spans="1:1" ht="12.75" x14ac:dyDescent="0.2">
      <c r="A95" s="153" t="s">
        <v>812</v>
      </c>
    </row>
    <row r="96" spans="1:1" ht="12.75" x14ac:dyDescent="0.2">
      <c r="A96" s="153" t="s">
        <v>813</v>
      </c>
    </row>
    <row r="97" spans="1:1" ht="12.75" x14ac:dyDescent="0.2">
      <c r="A97" s="153" t="s">
        <v>814</v>
      </c>
    </row>
    <row r="98" spans="1:1" ht="12.75" x14ac:dyDescent="0.2">
      <c r="A98" s="153" t="s">
        <v>815</v>
      </c>
    </row>
    <row r="99" spans="1:1" ht="12.75" x14ac:dyDescent="0.2">
      <c r="A99" s="153" t="s">
        <v>816</v>
      </c>
    </row>
    <row r="100" spans="1:1" ht="12.75" x14ac:dyDescent="0.2">
      <c r="A100" s="153" t="s">
        <v>817</v>
      </c>
    </row>
    <row r="101" spans="1:1" ht="12.75" x14ac:dyDescent="0.2">
      <c r="A101" s="153" t="s">
        <v>818</v>
      </c>
    </row>
    <row r="102" spans="1:1" ht="12.75" x14ac:dyDescent="0.2">
      <c r="A102" s="153" t="s">
        <v>819</v>
      </c>
    </row>
    <row r="103" spans="1:1" ht="12.75" x14ac:dyDescent="0.2">
      <c r="A103" s="153" t="s">
        <v>820</v>
      </c>
    </row>
    <row r="104" spans="1:1" ht="12.75" x14ac:dyDescent="0.2">
      <c r="A104" s="153" t="s">
        <v>821</v>
      </c>
    </row>
    <row r="105" spans="1:1" ht="12.75" x14ac:dyDescent="0.2">
      <c r="A105" s="153" t="s">
        <v>822</v>
      </c>
    </row>
    <row r="106" spans="1:1" ht="12.75" x14ac:dyDescent="0.2">
      <c r="A106" s="153" t="s">
        <v>823</v>
      </c>
    </row>
    <row r="107" spans="1:1" ht="12.75" x14ac:dyDescent="0.2">
      <c r="A107" s="153" t="s">
        <v>824</v>
      </c>
    </row>
    <row r="108" spans="1:1" ht="12.75" x14ac:dyDescent="0.2">
      <c r="A108" s="153" t="s">
        <v>825</v>
      </c>
    </row>
    <row r="109" spans="1:1" ht="12.75" x14ac:dyDescent="0.2">
      <c r="A109" s="153" t="s">
        <v>826</v>
      </c>
    </row>
    <row r="110" spans="1:1" ht="12.75" x14ac:dyDescent="0.2">
      <c r="A110" s="153" t="s">
        <v>827</v>
      </c>
    </row>
  </sheetData>
  <pageMargins left="0.05" right="0.05" top="1" bottom="1" header="0.5" footer="0.5"/>
  <pageSetup scale="85" orientation="portrait" verticalDpi="0" r:id="rId1"/>
  <headerFooter alignWithMargins="0">
    <oddFooter>&amp;L&amp;"Arial,Bold"Teradata Corporation Confidential&amp;R&amp;"Arial,Bold"Page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OrderSum</vt:lpstr>
      <vt:lpstr>QuoteSum</vt:lpstr>
      <vt:lpstr>P&amp;L</vt:lpstr>
      <vt:lpstr>UDA Network</vt:lpstr>
      <vt:lpstr>Compare</vt:lpstr>
      <vt:lpstr>Improvement Ranges</vt:lpstr>
      <vt:lpstr>Baseline</vt:lpstr>
      <vt:lpstr>Staging</vt:lpstr>
      <vt:lpstr>ReadMe</vt:lpstr>
      <vt:lpstr>FlextronicsTab</vt:lpstr>
      <vt:lpstr>FlextronicsTab!Print_Area</vt:lpstr>
      <vt:lpstr>OrderSum!Print_Area</vt:lpstr>
      <vt:lpstr>QuoteSum!Print_Area</vt:lpstr>
      <vt:lpstr>Staging!Print_Area</vt:lpstr>
    </vt:vector>
  </TitlesOfParts>
  <Company>SHANGHAI STOCK 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GSSID 45910/45554 / SD45475 / 700329775</dc:title>
  <dc:subject>SHANGHAI STOCK EXCHANGE / 4122167 / SSE-6N2800</dc:subject>
  <dc:creator>YK185012</dc:creator>
  <dc:description>SSE Prod 6N2800 / Production / Floorsweep</dc:description>
  <cp:lastModifiedBy>YK185012</cp:lastModifiedBy>
  <dcterms:created xsi:type="dcterms:W3CDTF">2015-06-29T21:20:13Z</dcterms:created>
  <dcterms:modified xsi:type="dcterms:W3CDTF">2015-06-29T21:26:03Z</dcterms:modified>
  <cp:category>CRB Approval: Approved / A1R35600</cp:category>
</cp:coreProperties>
</file>