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yusiyao/Desktop/VT/clubtennis2025/data/"/>
    </mc:Choice>
  </mc:AlternateContent>
  <xr:revisionPtr revIDLastSave="0" documentId="13_ncr:1_{A8DCD841-2825-D143-8597-67FE17A4D8BF}" xr6:coauthVersionLast="47" xr6:coauthVersionMax="47" xr10:uidLastSave="{00000000-0000-0000-0000-000000000000}"/>
  <bookViews>
    <workbookView xWindow="0" yWindow="3020" windowWidth="30220" windowHeight="17040" xr2:uid="{826D07C5-0512-774F-818D-C92BC356ACDF}"/>
  </bookViews>
  <sheets>
    <sheet name="FY 24-25"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2" i="1" l="1"/>
  <c r="F113" i="1" s="1"/>
  <c r="F114" i="1" s="1"/>
  <c r="F115" i="1" s="1"/>
  <c r="F116" i="1" s="1"/>
  <c r="F117" i="1" s="1"/>
  <c r="F119" i="1" s="1"/>
  <c r="F121" i="1" s="1"/>
  <c r="F122" i="1" s="1"/>
  <c r="F120" i="1" s="1"/>
  <c r="F118" i="1" s="1"/>
  <c r="F123" i="1" s="1"/>
  <c r="F124" i="1" s="1"/>
  <c r="F125" i="1" s="1"/>
  <c r="F126" i="1" s="1"/>
  <c r="F127" i="1" s="1"/>
  <c r="F128" i="1" s="1"/>
  <c r="F129" i="1" s="1"/>
  <c r="F130" i="1" s="1"/>
  <c r="F131" i="1" s="1"/>
  <c r="F132" i="1" s="1"/>
  <c r="F133" i="1" s="1"/>
  <c r="E99" i="1" l="1"/>
  <c r="E49" i="1"/>
  <c r="E20" i="1"/>
  <c r="E9" i="1"/>
  <c r="F3" i="1"/>
  <c r="F4" i="1" s="1"/>
  <c r="F5" i="1" s="1"/>
  <c r="F6" i="1" s="1"/>
  <c r="F7" i="1" s="1"/>
  <c r="F8" i="1" s="1"/>
  <c r="F9" i="1" s="1"/>
  <c r="F10" i="1" s="1"/>
  <c r="F11" i="1" s="1"/>
  <c r="F12" i="1" s="1"/>
  <c r="F13" i="1" s="1"/>
  <c r="F14" i="1" s="1"/>
  <c r="F15" i="1" s="1"/>
  <c r="F16" i="1" s="1"/>
  <c r="F17" i="1" s="1"/>
  <c r="F18" i="1" s="1"/>
  <c r="F19" i="1" s="1"/>
  <c r="F20" i="1" l="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tc={91365DBE-B16D-234D-BA42-0F189AC0A0F2}</author>
  </authors>
  <commentList>
    <comment ref="E11" authorId="0" shapeId="0" xr:uid="{91365DBE-B16D-234D-BA42-0F189AC0A0F2}">
      <text>
        <t>[Threaded comment]
Your version of Excel allows you to read this threaded comment; however, any edits to it will get removed if the file is opened in a newer version of Excel. Learn more: https://go.microsoft.com/fwlink/?linkid=870924
Comment:
    Processed as dues reimbursement</t>
      </text>
    </comment>
  </commentList>
</comments>
</file>

<file path=xl/sharedStrings.xml><?xml version="1.0" encoding="utf-8"?>
<sst xmlns="http://schemas.openxmlformats.org/spreadsheetml/2006/main" count="506" uniqueCount="226">
  <si>
    <t>Date</t>
  </si>
  <si>
    <t>Vendor</t>
  </si>
  <si>
    <t>Description</t>
  </si>
  <si>
    <t>Document #</t>
  </si>
  <si>
    <t>Amount</t>
  </si>
  <si>
    <t>Total</t>
  </si>
  <si>
    <t>Acct. #</t>
  </si>
  <si>
    <t>Reconciled</t>
  </si>
  <si>
    <t>Beginning balance</t>
  </si>
  <si>
    <t>fund balance 23-24</t>
  </si>
  <si>
    <t>Foundation Transfer</t>
  </si>
  <si>
    <t>Foundation Transfer Summer 2024</t>
  </si>
  <si>
    <t>ESTIMATE</t>
  </si>
  <si>
    <t>0152</t>
  </si>
  <si>
    <t>X</t>
  </si>
  <si>
    <t>Deposit</t>
  </si>
  <si>
    <t>allocation 04/24-6/24</t>
  </si>
  <si>
    <t>FJ077298</t>
  </si>
  <si>
    <t xml:space="preserve">Dicks Sporting Goods </t>
  </si>
  <si>
    <t xml:space="preserve">Tennis Balls </t>
  </si>
  <si>
    <t>AG-0915</t>
  </si>
  <si>
    <t>Towneplace Suites Fredericksburg</t>
  </si>
  <si>
    <t>2 rooms for trip to Fredericksburg 10/4-10/6</t>
  </si>
  <si>
    <t>JR-1015</t>
  </si>
  <si>
    <t>Amazon</t>
  </si>
  <si>
    <t>P4505353</t>
  </si>
  <si>
    <t>Days Inn by Wyndham</t>
  </si>
  <si>
    <t>4 rooms for trip to Charlotteseville from 9/20-9/22</t>
  </si>
  <si>
    <t>Holiday Inn and Suites Columbus</t>
  </si>
  <si>
    <t>4 rooms for trip to Columbus, OH from 9/27-9/29</t>
  </si>
  <si>
    <t>Maddie Oehler</t>
  </si>
  <si>
    <t>Bagels for home tournament (9/14)</t>
  </si>
  <si>
    <t>E1036489</t>
  </si>
  <si>
    <t>Dues</t>
  </si>
  <si>
    <t>Kallie Kagan ($180), Emma Schaffernoth ($360)</t>
  </si>
  <si>
    <t xml:space="preserve">Deposit </t>
  </si>
  <si>
    <t>Madeline Oehler ($500), Madeline Oehler ($470)</t>
  </si>
  <si>
    <t>Sophia Veltri ($180)</t>
  </si>
  <si>
    <t>USTA/Mid-Atlantic Foundation</t>
  </si>
  <si>
    <t>TOC Sectionals Entry Fee (1 Team)</t>
  </si>
  <si>
    <t>Yanik Brandon ($360)</t>
  </si>
  <si>
    <t xml:space="preserve">Dues </t>
  </si>
  <si>
    <t xml:space="preserve">Emma Casazza (360) Ashley Xie (180) </t>
  </si>
  <si>
    <t>Club Tennis at UVA</t>
  </si>
  <si>
    <t>Entry Fee for UVA Tournament</t>
  </si>
  <si>
    <t>P4514841</t>
  </si>
  <si>
    <t>Emma Casaazza (676)</t>
  </si>
  <si>
    <t>Fleet Services</t>
  </si>
  <si>
    <t>2x12 pass van to Charlottesville (R133598, R133599)</t>
  </si>
  <si>
    <t>FJ077947</t>
  </si>
  <si>
    <t>#221998</t>
  </si>
  <si>
    <t>Luke Howell ($180), Austin Victory ($360)</t>
  </si>
  <si>
    <t>Rec Sports</t>
  </si>
  <si>
    <t>CPRO Certs</t>
  </si>
  <si>
    <t>P4512805</t>
  </si>
  <si>
    <t>CPR Certs for RMOs</t>
  </si>
  <si>
    <t>P4512804</t>
  </si>
  <si>
    <t>Alexandra Godaire (180)</t>
  </si>
  <si>
    <t>Allison Dusch (180)</t>
  </si>
  <si>
    <t xml:space="preserve">Hieu Do (180) Kayla Kurtz (360) Jose Lopez Perez (360) Kate Bishop (180) </t>
  </si>
  <si>
    <t xml:space="preserve">David Cho (360) Carson Le (180) </t>
  </si>
  <si>
    <t>2x12 pass van to Columbus Ohio (R133600, R133601)</t>
  </si>
  <si>
    <t>#221995-996</t>
  </si>
  <si>
    <t>Madeline Oehler ($260), Kaushik Narasimhan ($360), Alexandra Blaylock ($180), Casey Grothoff ($180), Parthiv Ketha ($180), Megan Gulian ($180), Tamara Barad Itzhaki ($360), Molli Heisler ($360), Andrew Kim ($360), Aban Gerayeli ($360), Sanlay Karikal ($360), Amelia Whirrett ($360), Nyliam Gazze ($180), Maya Tashie ($180), Eugene Lee ($180)</t>
  </si>
  <si>
    <t>Madeline Oehler ($400) Madeline Oehler ($200)</t>
  </si>
  <si>
    <t>Gracyn Redding ($180), Vera Gliga ($180), Gautam Iyer ($360), Kristopher Kadunce ($180), Vaughn Harrington ($260), Oen Shikimachi ($180), Caroline Garcia ($180), Jose Lerma Alanis ($180), Akshay Pappu ($360), Sage Lin ($360), Erik Lee ($180), Evie Porter ($180), Reece Waller ($180)</t>
  </si>
  <si>
    <t>Virginia Thompson (180), Amelia Augenstein (180), Benjamin Ha (180), Ansleigh Toone (180), Alexander Kammann (180)</t>
  </si>
  <si>
    <t xml:space="preserve">Lorenzo Silva (180) Juhnhou See (180) Viktor Viakin (360) Connor Nicol (180) </t>
  </si>
  <si>
    <t>Comfort Inn University</t>
  </si>
  <si>
    <t>2 rooms for trip to Fairfax from 10/11-10/13</t>
  </si>
  <si>
    <t xml:space="preserve">Elizabeth McCullough (180) </t>
  </si>
  <si>
    <t>2x12 pass van to Fredericksburg, VA (R133681, R133682)</t>
  </si>
  <si>
    <t>#222102-103</t>
  </si>
  <si>
    <t>Caroline Schottler ($185)</t>
  </si>
  <si>
    <t>Transfer</t>
  </si>
  <si>
    <t>missed Sept RMO meeting</t>
  </si>
  <si>
    <t>J1046635</t>
  </si>
  <si>
    <t>Michaela Koch (185)</t>
  </si>
  <si>
    <t>Sophia McAllister (180), Nicholas Bermudez Rincon (180)</t>
  </si>
  <si>
    <t>Yanik Brandon (180)</t>
  </si>
  <si>
    <t>Samantha Ros (180)</t>
  </si>
  <si>
    <t>1x12 pass van to Fairfax, VA (R133936)</t>
  </si>
  <si>
    <t>#222314</t>
  </si>
  <si>
    <t>Grace Johnson (180)</t>
  </si>
  <si>
    <t>Staybridge Suites</t>
  </si>
  <si>
    <t>Hotels for Maryland 10/25-10/27</t>
  </si>
  <si>
    <t>JR-1115</t>
  </si>
  <si>
    <t>Club Tennis at George Mason</t>
  </si>
  <si>
    <t>George Mason Tournament Entry Fee (10/11-10/13)</t>
  </si>
  <si>
    <t>P4526301</t>
  </si>
  <si>
    <t>Maryland Club Tennis</t>
  </si>
  <si>
    <t>UMD Tournament Entry Fee</t>
  </si>
  <si>
    <t>P4526303</t>
  </si>
  <si>
    <t>Evan Bernstine (370), Sophia Aprahamian (360)</t>
  </si>
  <si>
    <t>1x12 pass van to College Park, MD from 10/25-10/27 (R134345)</t>
  </si>
  <si>
    <t>FJ078205</t>
  </si>
  <si>
    <t>#222661</t>
  </si>
  <si>
    <t>Gus Mitchell ($230)</t>
  </si>
  <si>
    <t>Nicolas Goosens ($180)</t>
  </si>
  <si>
    <t>South Carolina Tennis Assocation</t>
  </si>
  <si>
    <t>SC State Championship Entry FEe</t>
  </si>
  <si>
    <t>Coastal Carolina University</t>
  </si>
  <si>
    <t>Entry Fee for Coastal Carolina Tournament</t>
  </si>
  <si>
    <t>allocation 07/24-09/24</t>
  </si>
  <si>
    <t>FJ077990</t>
  </si>
  <si>
    <t>Homewood Suites by Hilton Myrtle Beach</t>
  </si>
  <si>
    <t>2 rooms for trip to Myrtle Beach</t>
  </si>
  <si>
    <t>JR-1215</t>
  </si>
  <si>
    <t>BSN</t>
  </si>
  <si>
    <t>Uniforms</t>
  </si>
  <si>
    <t>P4536373</t>
  </si>
  <si>
    <t>Penn Championship Tennis Balls</t>
  </si>
  <si>
    <t>P4535742</t>
  </si>
  <si>
    <t>2x12 pass van to Myrtle Beach, SC from 11/15-11/17 (R134346, R134347)</t>
  </si>
  <si>
    <t>#223103</t>
  </si>
  <si>
    <t>Sport Club Allocation- Fall 2024</t>
  </si>
  <si>
    <t>J1058576</t>
  </si>
  <si>
    <t>fuel for res #222661</t>
  </si>
  <si>
    <t>FJ078625</t>
  </si>
  <si>
    <t>allocation 10/24-12/24</t>
  </si>
  <si>
    <t>FJ078653</t>
  </si>
  <si>
    <t>Sarthak Vishwakarma (180)</t>
  </si>
  <si>
    <t>Joshua Padgett (180)</t>
  </si>
  <si>
    <t>Emma Casazza (290)</t>
  </si>
  <si>
    <t>Home2Suites by Hilton Charlottesville</t>
  </si>
  <si>
    <t>Hotels for UVA 2/28-3/2</t>
  </si>
  <si>
    <t>JR-0315</t>
  </si>
  <si>
    <t>Tru - by Hilton Knoxville north</t>
  </si>
  <si>
    <t>Hotels for UTK Tournament</t>
  </si>
  <si>
    <t xml:space="preserve">Reed Kelly (360) </t>
  </si>
  <si>
    <t>Holiday Inn Express</t>
  </si>
  <si>
    <t>Hotels for Bethlehem, GA</t>
  </si>
  <si>
    <t>JR-0415</t>
  </si>
  <si>
    <t>UTK Club Tennis</t>
  </si>
  <si>
    <t>Tournament Entry Fee</t>
  </si>
  <si>
    <t>P4584020</t>
  </si>
  <si>
    <t>Kate Bishop (180)</t>
  </si>
  <si>
    <t>Letizia Crociati ($180), Sophia Veltri ($180)</t>
  </si>
  <si>
    <t>Virginia Club Tennis</t>
  </si>
  <si>
    <t>Entry Fee for one Team</t>
  </si>
  <si>
    <t>P4584022</t>
  </si>
  <si>
    <t xml:space="preserve">Allison Dusch (180) </t>
  </si>
  <si>
    <t xml:space="preserve">Kallie Kagan (180) Vanessa Taylor (180) </t>
  </si>
  <si>
    <t>2x12 pass van to TN (R136324, R136325)</t>
  </si>
  <si>
    <t>FJ079109</t>
  </si>
  <si>
    <t>#224548-549</t>
  </si>
  <si>
    <t>1x12 pass Van to Charlottsville VA (R136497)</t>
  </si>
  <si>
    <t>#224706</t>
  </si>
  <si>
    <t>Residence Inn Bethesda Downtown</t>
  </si>
  <si>
    <t>Hotel for Georgetown</t>
  </si>
  <si>
    <t>Jose Lerma Alanis (180), Gracyn Redding (180)</t>
  </si>
  <si>
    <t xml:space="preserve">Ashley Xie (180) Juan Lua Llamas (180) Megan Gulian (180) </t>
  </si>
  <si>
    <t>Merch Order</t>
  </si>
  <si>
    <t>P4584053</t>
  </si>
  <si>
    <t>Casey Grothoff(180)</t>
  </si>
  <si>
    <t>Country Inn and Suites</t>
  </si>
  <si>
    <t>Hotel for Rome, GA</t>
  </si>
  <si>
    <t>Ansleight Toone (180), Parthiv Ketha (180), Hieu Do (180), Aileen Lee (180), Luke Howell (180), Carlos de la Fuente Gonzalex (180), Michaela Koch (180), Elizabeth McCullough (180), Samantha Ros (180), Emily Staton (180), Erik Lee (180), Vera Gliga (180), Caroline Garcia (180), Reece Waller (180), Evie Porter (180), Alexandra Blaylock (180)</t>
  </si>
  <si>
    <t>24 Cans of Tennis Balls</t>
  </si>
  <si>
    <t>P4583058</t>
  </si>
  <si>
    <t>UGA RecSports</t>
  </si>
  <si>
    <t>UGA Tournament Entry Fee</t>
  </si>
  <si>
    <t>P4590793</t>
  </si>
  <si>
    <t>Georgetown University - Club Tennis</t>
  </si>
  <si>
    <t>Georgetown University Entry Fee</t>
  </si>
  <si>
    <t>P4590792</t>
  </si>
  <si>
    <t>Carson Le (165), Vaughn Harrington (100), Caroline Schottler (190), Yanik Brandon (360), Gus Mitchell</t>
  </si>
  <si>
    <t xml:space="preserve">Alexander Kammann (180) Elizabeth laughton (360) Mitchell Freeman (180) Nyliam Gazze (180) Ava Dalton (180) Virginia Thompson (180) </t>
  </si>
  <si>
    <t>USTA Nationals</t>
  </si>
  <si>
    <t>Nationals Entry Fee</t>
  </si>
  <si>
    <t>AG-0415</t>
  </si>
  <si>
    <t>Johnhou See (180), Nicholas Bermudez Rincon (180)</t>
  </si>
  <si>
    <t>Maya Tashie (180)</t>
  </si>
  <si>
    <t>2x12 pass van to Athens, GA (R136455, R136456)</t>
  </si>
  <si>
    <t>FJ079332</t>
  </si>
  <si>
    <t>#224669-670; 225038</t>
  </si>
  <si>
    <t>2x12 pass van to Washington DC (R136643, R136644)</t>
  </si>
  <si>
    <t>#224840</t>
  </si>
  <si>
    <t xml:space="preserve">Sport Club Allocation - Spring 2025 </t>
  </si>
  <si>
    <t>J1069157</t>
  </si>
  <si>
    <t>Oen Shikimachi (180)</t>
  </si>
  <si>
    <t>Hampton Inn College Park</t>
  </si>
  <si>
    <t>Hotel rooms for College Park, MD</t>
  </si>
  <si>
    <t>Dicks Sporting Goods</t>
  </si>
  <si>
    <t>Tennis Balls</t>
  </si>
  <si>
    <t>1x12 pass van to CollegePark, MD (R137065)</t>
  </si>
  <si>
    <t>#225231</t>
  </si>
  <si>
    <t>Yanik Brandon ($340)</t>
  </si>
  <si>
    <t>1x12 pass van to Rome, GA (R134963)</t>
  </si>
  <si>
    <t>#223224</t>
  </si>
  <si>
    <t>Exper-Ts</t>
  </si>
  <si>
    <t>graduation stoles</t>
  </si>
  <si>
    <t xml:space="preserve">Foundation Transfer Mid Spring 2025 </t>
  </si>
  <si>
    <t>F0137767</t>
  </si>
  <si>
    <t>Tennis Balls for Alumni Tournament</t>
  </si>
  <si>
    <t>P4599929</t>
  </si>
  <si>
    <t xml:space="preserve">Madeline Oehler (1480) </t>
  </si>
  <si>
    <t>Treasurer of Virginia Tech</t>
  </si>
  <si>
    <t>Indoor Courts Usage at Burrows Tennis Center</t>
  </si>
  <si>
    <t>P4619022</t>
  </si>
  <si>
    <t>allocation 01/25-03/25</t>
  </si>
  <si>
    <t>FJ079321</t>
  </si>
  <si>
    <t>Austin Victory(115)</t>
  </si>
  <si>
    <t>Missed RMO meeting</t>
  </si>
  <si>
    <t>J1073776</t>
  </si>
  <si>
    <t xml:space="preserve">nationals registration </t>
  </si>
  <si>
    <t>F0139558</t>
  </si>
  <si>
    <t>fund balance 24-25</t>
  </si>
  <si>
    <t>allocation 04/25-06/25</t>
  </si>
  <si>
    <t>FJ080252</t>
  </si>
  <si>
    <t>University  of Tennessee</t>
  </si>
  <si>
    <t>canceled check; P4584020</t>
  </si>
  <si>
    <t>C3241623</t>
  </si>
  <si>
    <t>*check needs to be reissued to another entity</t>
  </si>
  <si>
    <t>Kaitlin Ly</t>
  </si>
  <si>
    <t>Tournament entry fee from (3/1-3/2)</t>
  </si>
  <si>
    <t>P4658883</t>
  </si>
  <si>
    <t xml:space="preserve">Penn Tennis Balls </t>
  </si>
  <si>
    <t>Spring Invitational Team Entry Fee</t>
  </si>
  <si>
    <t>EStimate</t>
  </si>
  <si>
    <t>Team Uniforms</t>
  </si>
  <si>
    <t>ESTIMATe</t>
  </si>
  <si>
    <t xml:space="preserve">Joshua Padgett (180) </t>
  </si>
  <si>
    <t>2x12 passenger van from 9/19-9/21 for travel to College Park, MD (227909, 227908)</t>
  </si>
  <si>
    <t>2x12 passenger van from 9/26-9/28 for travel to Charlottesville, VA (227985,227986)</t>
  </si>
  <si>
    <t>1x12 passanger van from 10/3-10/5 for travel to Boyds, MD (227907)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</si>
</sst>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yyyy\-mm\-dd;@"/>
  </numFmts>
  <fonts count="5" x14ac:knownFonts="1">
    <font>
      <sz val="12"/>
      <color theme="1"/>
      <name val="Aptos Narrow"/>
      <family val="2"/>
      <scheme val="minor"/>
    </font>
    <font>
      <sz val="15"/>
      <color theme="1"/>
      <name val="Aptos Narrow"/>
      <family val="2"/>
      <scheme val="minor"/>
    </font>
    <font>
      <b/>
      <sz val="15"/>
      <color rgb="FFFF0000"/>
      <name val="Aptos Narrow"/>
      <family val="2"/>
      <scheme val="minor"/>
    </font>
    <font>
      <sz val="15"/>
      <color rgb="FF000000"/>
      <name val="Aptos Narrow"/>
    </font>
    <font>
      <sz val="15"/>
      <color rgb="FF000000"/>
      <name val="Aptos Narrow"/>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
    <xf numFmtId="0" fontId="0" fillId="0" borderId="0"/>
  </cellStyleXfs>
  <cellXfs count="22">
    <xf numFmtId="0" fontId="0" fillId="0" borderId="0" xfId="0"/>
    <xf numFmtId="0" fontId="1" fillId="0" borderId="1" xfId="0" applyFont="1" applyBorder="1"/>
    <xf numFmtId="8" fontId="1" fillId="0" borderId="1" xfId="0" applyNumberFormat="1" applyFont="1" applyBorder="1"/>
    <xf numFmtId="0" fontId="2" fillId="0" borderId="1" xfId="0" applyFont="1" applyBorder="1"/>
    <xf numFmtId="0" fontId="1" fillId="0" borderId="1" xfId="0" applyFont="1" applyBorder="1" applyAlignment="1">
      <alignment horizontal="center" vertical="center"/>
    </xf>
    <xf numFmtId="8" fontId="1" fillId="0" borderId="1" xfId="0" applyNumberFormat="1" applyFont="1" applyBorder="1" applyAlignment="1">
      <alignment horizontal="center" vertical="center"/>
    </xf>
    <xf numFmtId="0" fontId="1" fillId="0" borderId="1" xfId="0" quotePrefix="1" applyFont="1" applyBorder="1"/>
    <xf numFmtId="0" fontId="3" fillId="0" borderId="0" xfId="0" applyFont="1"/>
    <xf numFmtId="0" fontId="1" fillId="0" borderId="1" xfId="0" applyFont="1" applyBorder="1" applyAlignment="1">
      <alignment wrapText="1"/>
    </xf>
    <xf numFmtId="0" fontId="1" fillId="0" borderId="2" xfId="0" applyFont="1" applyBorder="1"/>
    <xf numFmtId="0" fontId="4" fillId="0" borderId="2" xfId="0" applyFont="1" applyBorder="1"/>
    <xf numFmtId="0" fontId="1" fillId="0" borderId="3" xfId="0" applyFont="1" applyBorder="1"/>
    <xf numFmtId="0" fontId="1" fillId="0" borderId="4" xfId="0" applyFont="1" applyBorder="1" applyAlignment="1">
      <alignment wrapText="1"/>
    </xf>
    <xf numFmtId="0" fontId="1" fillId="0" borderId="5" xfId="0" applyFont="1" applyBorder="1"/>
    <xf numFmtId="0" fontId="1" fillId="0" borderId="6" xfId="0" applyFont="1" applyBorder="1"/>
    <xf numFmtId="164" fontId="1" fillId="0" borderId="1" xfId="0" applyNumberFormat="1" applyFont="1" applyBorder="1" applyAlignment="1">
      <alignment horizontal="center" vertical="center"/>
    </xf>
    <xf numFmtId="164" fontId="1" fillId="0" borderId="1" xfId="0" applyNumberFormat="1" applyFont="1" applyBorder="1"/>
    <xf numFmtId="164" fontId="4" fillId="0" borderId="1" xfId="0" applyNumberFormat="1" applyFont="1" applyBorder="1"/>
    <xf numFmtId="4" fontId="1" fillId="0" borderId="1" xfId="0" applyNumberFormat="1" applyFont="1" applyBorder="1" applyAlignment="1">
      <alignment horizontal="center" vertical="center"/>
    </xf>
    <xf numFmtId="4" fontId="1" fillId="0" borderId="1" xfId="0" applyNumberFormat="1" applyFont="1" applyBorder="1"/>
    <xf numFmtId="4" fontId="1" fillId="0" borderId="2" xfId="0" applyNumberFormat="1" applyFont="1" applyBorder="1"/>
    <xf numFmtId="4" fontId="4" fillId="0" borderId="2"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ed, Carrie" id="{E8F0F845-89CC-DC46-9136-938DA2FD6499}" userId="S::carriea@vt.edu::014c28fd-d8eb-4c45-8894-11b400a4bc9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11" dT="2025-07-03T20:54:40.26" personId="{E8F0F845-89CC-DC46-9136-938DA2FD6499}" id="{91365DBE-B16D-234D-BA42-0F189AC0A0F2}">
    <text>Processed as dues reimbursement</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57724-7E20-584E-B475-35369E50354B}">
  <dimension ref="A1:I133"/>
  <sheetViews>
    <sheetView tabSelected="1" topLeftCell="A100" workbookViewId="0">
      <selection activeCell="F111" sqref="F111"/>
    </sheetView>
  </sheetViews>
  <sheetFormatPr baseColWidth="10" defaultColWidth="10.83203125" defaultRowHeight="20" x14ac:dyDescent="0.25"/>
  <cols>
    <col min="1" max="1" width="13.5" style="16" bestFit="1" customWidth="1"/>
    <col min="2" max="2" width="41.6640625" style="1" customWidth="1"/>
    <col min="3" max="3" width="57.6640625" style="1" customWidth="1"/>
    <col min="4" max="4" width="15" style="1" customWidth="1"/>
    <col min="5" max="5" width="18.5" style="19" customWidth="1"/>
    <col min="6" max="6" width="18.6640625" style="2" customWidth="1"/>
    <col min="7" max="7" width="12.83203125" style="1" customWidth="1"/>
    <col min="8" max="8" width="12.83203125" style="3" bestFit="1" customWidth="1"/>
    <col min="9" max="9" width="14.33203125" style="1" bestFit="1" customWidth="1"/>
    <col min="10" max="16384" width="10.83203125" style="1"/>
  </cols>
  <sheetData>
    <row r="1" spans="1:8" x14ac:dyDescent="0.25">
      <c r="A1" s="15" t="s">
        <v>0</v>
      </c>
      <c r="B1" s="4" t="s">
        <v>1</v>
      </c>
      <c r="C1" s="4" t="s">
        <v>2</v>
      </c>
      <c r="D1" s="4" t="s">
        <v>3</v>
      </c>
      <c r="E1" s="18" t="s">
        <v>4</v>
      </c>
      <c r="F1" s="5" t="s">
        <v>5</v>
      </c>
      <c r="G1" s="4" t="s">
        <v>6</v>
      </c>
      <c r="H1" s="4" t="s">
        <v>7</v>
      </c>
    </row>
    <row r="2" spans="1:8" x14ac:dyDescent="0.25">
      <c r="A2" s="16">
        <v>45474</v>
      </c>
      <c r="B2" s="1" t="s">
        <v>8</v>
      </c>
      <c r="C2" s="1" t="s">
        <v>9</v>
      </c>
      <c r="F2" s="2">
        <v>13262.44</v>
      </c>
    </row>
    <row r="3" spans="1:8" x14ac:dyDescent="0.25">
      <c r="A3" s="16">
        <v>45489</v>
      </c>
      <c r="B3" s="1" t="s">
        <v>10</v>
      </c>
      <c r="C3" s="1" t="s">
        <v>11</v>
      </c>
      <c r="D3" s="1" t="s">
        <v>12</v>
      </c>
      <c r="E3" s="19">
        <v>8500</v>
      </c>
      <c r="F3" s="2">
        <f>F2+E3</f>
        <v>21762.440000000002</v>
      </c>
      <c r="G3" s="6" t="s">
        <v>13</v>
      </c>
      <c r="H3" s="3" t="s">
        <v>14</v>
      </c>
    </row>
    <row r="4" spans="1:8" x14ac:dyDescent="0.25">
      <c r="A4" s="16">
        <v>45498</v>
      </c>
      <c r="B4" s="1" t="s">
        <v>15</v>
      </c>
      <c r="C4" s="1" t="s">
        <v>16</v>
      </c>
      <c r="D4" s="1" t="s">
        <v>17</v>
      </c>
      <c r="E4" s="19">
        <v>10</v>
      </c>
      <c r="F4" s="2">
        <f t="shared" ref="F4:F55" si="0">F3+E4</f>
        <v>21772.440000000002</v>
      </c>
      <c r="G4" s="6" t="s">
        <v>13</v>
      </c>
      <c r="H4" s="3" t="s">
        <v>14</v>
      </c>
    </row>
    <row r="5" spans="1:8" x14ac:dyDescent="0.25">
      <c r="A5" s="16">
        <v>45534</v>
      </c>
      <c r="B5" s="1" t="s">
        <v>18</v>
      </c>
      <c r="C5" s="1" t="s">
        <v>19</v>
      </c>
      <c r="D5" s="1" t="s">
        <v>20</v>
      </c>
      <c r="E5" s="19">
        <v>-70.94</v>
      </c>
      <c r="F5" s="2">
        <f t="shared" si="0"/>
        <v>21701.500000000004</v>
      </c>
      <c r="G5" s="1">
        <v>13784</v>
      </c>
      <c r="H5" s="3" t="s">
        <v>14</v>
      </c>
    </row>
    <row r="6" spans="1:8" x14ac:dyDescent="0.25">
      <c r="A6" s="16">
        <v>45541</v>
      </c>
      <c r="B6" s="1" t="s">
        <v>21</v>
      </c>
      <c r="C6" s="1" t="s">
        <v>22</v>
      </c>
      <c r="D6" s="1" t="s">
        <v>23</v>
      </c>
      <c r="E6" s="19">
        <v>-799</v>
      </c>
      <c r="F6" s="2">
        <f t="shared" si="0"/>
        <v>20902.500000000004</v>
      </c>
      <c r="G6" s="1">
        <v>12850</v>
      </c>
      <c r="H6" s="3" t="s">
        <v>14</v>
      </c>
    </row>
    <row r="7" spans="1:8" x14ac:dyDescent="0.25">
      <c r="A7" s="16">
        <v>45541</v>
      </c>
      <c r="B7" s="1" t="s">
        <v>24</v>
      </c>
      <c r="C7" s="1" t="s">
        <v>19</v>
      </c>
      <c r="D7" s="1" t="s">
        <v>25</v>
      </c>
      <c r="E7" s="19">
        <v>-191.52</v>
      </c>
      <c r="F7" s="2">
        <f t="shared" si="0"/>
        <v>20710.980000000003</v>
      </c>
      <c r="G7" s="1">
        <v>13784</v>
      </c>
      <c r="H7" s="3" t="s">
        <v>14</v>
      </c>
    </row>
    <row r="8" spans="1:8" x14ac:dyDescent="0.25">
      <c r="A8" s="16">
        <v>45541</v>
      </c>
      <c r="B8" s="1" t="s">
        <v>26</v>
      </c>
      <c r="C8" s="1" t="s">
        <v>27</v>
      </c>
      <c r="D8" s="1" t="s">
        <v>23</v>
      </c>
      <c r="E8" s="19">
        <v>-681.5</v>
      </c>
      <c r="F8" s="2">
        <f t="shared" si="0"/>
        <v>20029.480000000003</v>
      </c>
      <c r="G8" s="1">
        <v>12850</v>
      </c>
      <c r="H8" s="3" t="s">
        <v>14</v>
      </c>
    </row>
    <row r="9" spans="1:8" x14ac:dyDescent="0.25">
      <c r="A9" s="16">
        <v>45541</v>
      </c>
      <c r="B9" s="1" t="s">
        <v>28</v>
      </c>
      <c r="C9" s="1" t="s">
        <v>29</v>
      </c>
      <c r="D9" s="1" t="s">
        <v>23</v>
      </c>
      <c r="E9" s="19">
        <f>-1518-21.74</f>
        <v>-1539.74</v>
      </c>
      <c r="F9" s="2">
        <f t="shared" si="0"/>
        <v>18489.740000000002</v>
      </c>
      <c r="G9" s="1">
        <v>12850</v>
      </c>
      <c r="H9" s="3" t="s">
        <v>14</v>
      </c>
    </row>
    <row r="10" spans="1:8" x14ac:dyDescent="0.25">
      <c r="A10" s="16">
        <v>45544</v>
      </c>
      <c r="B10" s="1" t="s">
        <v>18</v>
      </c>
      <c r="C10" s="1" t="s">
        <v>19</v>
      </c>
      <c r="D10" s="1" t="s">
        <v>20</v>
      </c>
      <c r="E10" s="19">
        <v>-69.959999999999994</v>
      </c>
      <c r="F10" s="2">
        <f t="shared" si="0"/>
        <v>18419.780000000002</v>
      </c>
      <c r="G10" s="1">
        <v>13784</v>
      </c>
      <c r="H10" s="3" t="s">
        <v>14</v>
      </c>
    </row>
    <row r="11" spans="1:8" x14ac:dyDescent="0.25">
      <c r="A11" s="16">
        <v>45545</v>
      </c>
      <c r="B11" s="1" t="s">
        <v>30</v>
      </c>
      <c r="C11" s="1" t="s">
        <v>31</v>
      </c>
      <c r="D11" s="1" t="s">
        <v>32</v>
      </c>
      <c r="E11" s="19">
        <v>-80.09</v>
      </c>
      <c r="F11" s="2">
        <f t="shared" si="0"/>
        <v>18339.690000000002</v>
      </c>
      <c r="G11" s="6" t="s">
        <v>13</v>
      </c>
      <c r="H11" s="3" t="s">
        <v>14</v>
      </c>
    </row>
    <row r="12" spans="1:8" x14ac:dyDescent="0.25">
      <c r="A12" s="16">
        <v>45551</v>
      </c>
      <c r="B12" s="1" t="s">
        <v>33</v>
      </c>
      <c r="C12" s="1" t="s">
        <v>34</v>
      </c>
      <c r="D12" s="1">
        <v>709910</v>
      </c>
      <c r="E12" s="19">
        <v>540</v>
      </c>
      <c r="F12" s="2">
        <f t="shared" si="0"/>
        <v>18879.690000000002</v>
      </c>
      <c r="G12" s="6" t="s">
        <v>13</v>
      </c>
      <c r="H12" s="3" t="s">
        <v>14</v>
      </c>
    </row>
    <row r="13" spans="1:8" x14ac:dyDescent="0.25">
      <c r="A13" s="16">
        <v>45551</v>
      </c>
      <c r="B13" s="1" t="s">
        <v>35</v>
      </c>
      <c r="C13" s="1" t="s">
        <v>36</v>
      </c>
      <c r="D13" s="1">
        <v>709910</v>
      </c>
      <c r="E13" s="19">
        <v>970</v>
      </c>
      <c r="F13" s="2">
        <f t="shared" si="0"/>
        <v>19849.690000000002</v>
      </c>
      <c r="G13" s="6" t="s">
        <v>13</v>
      </c>
      <c r="H13" s="3" t="s">
        <v>14</v>
      </c>
    </row>
    <row r="14" spans="1:8" x14ac:dyDescent="0.25">
      <c r="A14" s="16">
        <v>45552</v>
      </c>
      <c r="B14" s="1" t="s">
        <v>33</v>
      </c>
      <c r="C14" s="1" t="s">
        <v>37</v>
      </c>
      <c r="D14" s="1">
        <v>709911</v>
      </c>
      <c r="E14" s="19">
        <v>180</v>
      </c>
      <c r="F14" s="2">
        <f t="shared" si="0"/>
        <v>20029.690000000002</v>
      </c>
      <c r="G14" s="6" t="s">
        <v>13</v>
      </c>
      <c r="H14" s="3" t="s">
        <v>14</v>
      </c>
    </row>
    <row r="15" spans="1:8" x14ac:dyDescent="0.25">
      <c r="A15" s="16">
        <v>45552</v>
      </c>
      <c r="B15" s="1" t="s">
        <v>38</v>
      </c>
      <c r="C15" s="1" t="s">
        <v>39</v>
      </c>
      <c r="D15" s="1" t="s">
        <v>23</v>
      </c>
      <c r="E15" s="19">
        <v>-200</v>
      </c>
      <c r="F15" s="2">
        <f t="shared" si="0"/>
        <v>19829.690000000002</v>
      </c>
      <c r="G15" s="1">
        <v>12211</v>
      </c>
      <c r="H15" s="3" t="s">
        <v>14</v>
      </c>
    </row>
    <row r="16" spans="1:8" x14ac:dyDescent="0.25">
      <c r="A16" s="16">
        <v>45553</v>
      </c>
      <c r="B16" s="1" t="s">
        <v>33</v>
      </c>
      <c r="C16" s="1" t="s">
        <v>40</v>
      </c>
      <c r="D16" s="1">
        <v>709912</v>
      </c>
      <c r="E16" s="19">
        <v>360</v>
      </c>
      <c r="F16" s="2">
        <f t="shared" si="0"/>
        <v>20189.690000000002</v>
      </c>
      <c r="G16" s="6" t="s">
        <v>13</v>
      </c>
      <c r="H16" s="3" t="s">
        <v>14</v>
      </c>
    </row>
    <row r="17" spans="1:9" x14ac:dyDescent="0.25">
      <c r="A17" s="16">
        <v>45554</v>
      </c>
      <c r="B17" s="1" t="s">
        <v>41</v>
      </c>
      <c r="C17" s="1" t="s">
        <v>42</v>
      </c>
      <c r="D17" s="1">
        <v>709913</v>
      </c>
      <c r="E17" s="19">
        <v>540</v>
      </c>
      <c r="F17" s="2">
        <f>F16+E17</f>
        <v>20729.690000000002</v>
      </c>
      <c r="G17" s="6" t="s">
        <v>13</v>
      </c>
      <c r="H17" s="3" t="s">
        <v>14</v>
      </c>
    </row>
    <row r="18" spans="1:9" x14ac:dyDescent="0.25">
      <c r="A18" s="16">
        <v>45554</v>
      </c>
      <c r="B18" s="1" t="s">
        <v>43</v>
      </c>
      <c r="C18" s="1" t="s">
        <v>44</v>
      </c>
      <c r="D18" s="1" t="s">
        <v>45</v>
      </c>
      <c r="E18" s="19">
        <v>-175</v>
      </c>
      <c r="F18" s="2">
        <f t="shared" si="0"/>
        <v>20554.690000000002</v>
      </c>
      <c r="G18" s="1">
        <v>12211</v>
      </c>
      <c r="H18" s="3" t="s">
        <v>14</v>
      </c>
    </row>
    <row r="19" spans="1:9" x14ac:dyDescent="0.25">
      <c r="A19" s="16">
        <v>45554</v>
      </c>
      <c r="B19" s="1" t="s">
        <v>35</v>
      </c>
      <c r="C19" s="7" t="s">
        <v>46</v>
      </c>
      <c r="D19" s="1">
        <v>709913</v>
      </c>
      <c r="E19" s="19">
        <v>676</v>
      </c>
      <c r="F19" s="2">
        <f t="shared" si="0"/>
        <v>21230.690000000002</v>
      </c>
      <c r="G19" s="6" t="s">
        <v>13</v>
      </c>
      <c r="H19" s="3" t="s">
        <v>14</v>
      </c>
    </row>
    <row r="20" spans="1:9" x14ac:dyDescent="0.25">
      <c r="A20" s="16">
        <v>45555</v>
      </c>
      <c r="B20" s="1" t="s">
        <v>47</v>
      </c>
      <c r="C20" s="1" t="s">
        <v>48</v>
      </c>
      <c r="D20" s="1" t="s">
        <v>49</v>
      </c>
      <c r="E20" s="19">
        <f>-392.63-2.01</f>
        <v>-394.64</v>
      </c>
      <c r="F20" s="2">
        <f t="shared" si="0"/>
        <v>20836.050000000003</v>
      </c>
      <c r="G20" s="1">
        <v>12840</v>
      </c>
      <c r="H20" s="3" t="s">
        <v>14</v>
      </c>
      <c r="I20" s="1" t="s">
        <v>50</v>
      </c>
    </row>
    <row r="21" spans="1:9" x14ac:dyDescent="0.25">
      <c r="A21" s="16">
        <v>45558</v>
      </c>
      <c r="B21" s="1" t="s">
        <v>41</v>
      </c>
      <c r="C21" s="1" t="s">
        <v>51</v>
      </c>
      <c r="D21" s="1">
        <v>709915</v>
      </c>
      <c r="E21" s="19">
        <v>540</v>
      </c>
      <c r="F21" s="2">
        <f t="shared" si="0"/>
        <v>21376.050000000003</v>
      </c>
      <c r="G21" s="6" t="s">
        <v>13</v>
      </c>
      <c r="H21" s="3" t="s">
        <v>14</v>
      </c>
    </row>
    <row r="22" spans="1:9" x14ac:dyDescent="0.25">
      <c r="A22" s="16">
        <v>45559</v>
      </c>
      <c r="B22" s="1" t="s">
        <v>52</v>
      </c>
      <c r="C22" s="1" t="s">
        <v>53</v>
      </c>
      <c r="D22" s="1" t="s">
        <v>54</v>
      </c>
      <c r="E22" s="19">
        <v>-140</v>
      </c>
      <c r="F22" s="2">
        <f t="shared" si="0"/>
        <v>21236.050000000003</v>
      </c>
      <c r="G22" s="1">
        <v>12440</v>
      </c>
      <c r="H22" s="3" t="s">
        <v>14</v>
      </c>
    </row>
    <row r="23" spans="1:9" x14ac:dyDescent="0.25">
      <c r="A23" s="16">
        <v>45559</v>
      </c>
      <c r="B23" s="1" t="s">
        <v>52</v>
      </c>
      <c r="C23" s="1" t="s">
        <v>55</v>
      </c>
      <c r="D23" s="1" t="s">
        <v>56</v>
      </c>
      <c r="E23" s="19">
        <v>-35</v>
      </c>
      <c r="F23" s="2">
        <f t="shared" si="0"/>
        <v>21201.050000000003</v>
      </c>
      <c r="G23" s="1">
        <v>12440</v>
      </c>
      <c r="H23" s="3" t="s">
        <v>14</v>
      </c>
    </row>
    <row r="24" spans="1:9" x14ac:dyDescent="0.25">
      <c r="A24" s="16">
        <v>45559</v>
      </c>
      <c r="B24" s="1" t="s">
        <v>41</v>
      </c>
      <c r="C24" s="7" t="s">
        <v>57</v>
      </c>
      <c r="D24" s="1">
        <v>709916</v>
      </c>
      <c r="E24" s="19">
        <v>180</v>
      </c>
      <c r="F24" s="2">
        <f t="shared" si="0"/>
        <v>21381.050000000003</v>
      </c>
      <c r="G24" s="6" t="s">
        <v>13</v>
      </c>
      <c r="H24" s="3" t="s">
        <v>14</v>
      </c>
    </row>
    <row r="25" spans="1:9" x14ac:dyDescent="0.25">
      <c r="A25" s="16">
        <v>45560</v>
      </c>
      <c r="B25" s="1" t="s">
        <v>41</v>
      </c>
      <c r="C25" s="7" t="s">
        <v>58</v>
      </c>
      <c r="D25" s="1">
        <v>709917</v>
      </c>
      <c r="E25" s="19">
        <v>180</v>
      </c>
      <c r="F25" s="2">
        <f t="shared" si="0"/>
        <v>21561.050000000003</v>
      </c>
      <c r="G25" s="6" t="s">
        <v>13</v>
      </c>
      <c r="H25" s="3" t="s">
        <v>14</v>
      </c>
    </row>
    <row r="26" spans="1:9" ht="42" x14ac:dyDescent="0.25">
      <c r="A26" s="16">
        <v>45561</v>
      </c>
      <c r="B26" s="1" t="s">
        <v>41</v>
      </c>
      <c r="C26" s="8" t="s">
        <v>59</v>
      </c>
      <c r="D26" s="1">
        <v>709918</v>
      </c>
      <c r="E26" s="19">
        <v>1080</v>
      </c>
      <c r="F26" s="2">
        <f t="shared" si="0"/>
        <v>22641.050000000003</v>
      </c>
      <c r="G26" s="6" t="s">
        <v>13</v>
      </c>
      <c r="H26" s="3" t="s">
        <v>14</v>
      </c>
    </row>
    <row r="27" spans="1:9" x14ac:dyDescent="0.25">
      <c r="A27" s="16">
        <v>45562</v>
      </c>
      <c r="B27" s="1" t="s">
        <v>41</v>
      </c>
      <c r="C27" s="1" t="s">
        <v>60</v>
      </c>
      <c r="D27" s="1">
        <v>709919</v>
      </c>
      <c r="E27" s="19">
        <v>540</v>
      </c>
      <c r="F27" s="2">
        <f t="shared" si="0"/>
        <v>23181.050000000003</v>
      </c>
      <c r="G27" s="6" t="s">
        <v>13</v>
      </c>
      <c r="H27" s="3" t="s">
        <v>14</v>
      </c>
    </row>
    <row r="28" spans="1:9" x14ac:dyDescent="0.25">
      <c r="A28" s="16">
        <v>45562</v>
      </c>
      <c r="B28" s="1" t="s">
        <v>47</v>
      </c>
      <c r="C28" s="1" t="s">
        <v>61</v>
      </c>
      <c r="D28" s="1" t="s">
        <v>49</v>
      </c>
      <c r="E28" s="19">
        <v>-883.7</v>
      </c>
      <c r="F28" s="2">
        <f t="shared" si="0"/>
        <v>22297.350000000002</v>
      </c>
      <c r="G28" s="1">
        <v>12840</v>
      </c>
      <c r="H28" s="3" t="s">
        <v>14</v>
      </c>
      <c r="I28" s="1" t="s">
        <v>62</v>
      </c>
    </row>
    <row r="29" spans="1:9" ht="145.5" customHeight="1" x14ac:dyDescent="0.25">
      <c r="A29" s="16">
        <v>45565</v>
      </c>
      <c r="B29" s="1" t="s">
        <v>41</v>
      </c>
      <c r="C29" s="8" t="s">
        <v>63</v>
      </c>
      <c r="D29" s="1">
        <v>709920</v>
      </c>
      <c r="E29" s="19">
        <v>4040</v>
      </c>
      <c r="F29" s="2">
        <f t="shared" si="0"/>
        <v>26337.350000000002</v>
      </c>
      <c r="G29" s="6" t="s">
        <v>13</v>
      </c>
      <c r="H29" s="3" t="s">
        <v>14</v>
      </c>
    </row>
    <row r="30" spans="1:9" x14ac:dyDescent="0.25">
      <c r="A30" s="16">
        <v>45565</v>
      </c>
      <c r="B30" s="1" t="s">
        <v>35</v>
      </c>
      <c r="C30" s="1" t="s">
        <v>64</v>
      </c>
      <c r="D30" s="1">
        <v>709920</v>
      </c>
      <c r="E30" s="19">
        <v>600</v>
      </c>
      <c r="F30" s="2">
        <f t="shared" si="0"/>
        <v>26937.350000000002</v>
      </c>
      <c r="G30" s="6" t="s">
        <v>13</v>
      </c>
      <c r="H30" s="3" t="s">
        <v>14</v>
      </c>
    </row>
    <row r="31" spans="1:9" ht="129" customHeight="1" x14ac:dyDescent="0.25">
      <c r="A31" s="16">
        <v>45566</v>
      </c>
      <c r="B31" s="1" t="s">
        <v>41</v>
      </c>
      <c r="C31" s="8" t="s">
        <v>65</v>
      </c>
      <c r="D31" s="1">
        <v>709921</v>
      </c>
      <c r="E31" s="19">
        <v>2960</v>
      </c>
      <c r="F31" s="2">
        <f t="shared" si="0"/>
        <v>29897.350000000002</v>
      </c>
      <c r="G31" s="6" t="s">
        <v>13</v>
      </c>
      <c r="H31" s="3" t="s">
        <v>14</v>
      </c>
    </row>
    <row r="32" spans="1:9" ht="65.25" customHeight="1" x14ac:dyDescent="0.25">
      <c r="A32" s="16">
        <v>45567</v>
      </c>
      <c r="B32" s="1" t="s">
        <v>41</v>
      </c>
      <c r="C32" s="8" t="s">
        <v>66</v>
      </c>
      <c r="D32" s="1">
        <v>709922</v>
      </c>
      <c r="E32" s="19">
        <v>900</v>
      </c>
      <c r="F32" s="2">
        <f t="shared" si="0"/>
        <v>30797.350000000002</v>
      </c>
      <c r="G32" s="6" t="s">
        <v>13</v>
      </c>
      <c r="H32" s="3" t="s">
        <v>14</v>
      </c>
    </row>
    <row r="33" spans="1:9" ht="42" x14ac:dyDescent="0.25">
      <c r="A33" s="16">
        <v>45568</v>
      </c>
      <c r="B33" s="1" t="s">
        <v>41</v>
      </c>
      <c r="C33" s="8" t="s">
        <v>67</v>
      </c>
      <c r="D33" s="1">
        <v>709923</v>
      </c>
      <c r="E33" s="19">
        <v>900</v>
      </c>
      <c r="F33" s="2">
        <f t="shared" si="0"/>
        <v>31697.350000000002</v>
      </c>
      <c r="G33" s="6" t="s">
        <v>13</v>
      </c>
      <c r="H33" s="3" t="s">
        <v>14</v>
      </c>
    </row>
    <row r="34" spans="1:9" ht="21" x14ac:dyDescent="0.25">
      <c r="A34" s="16">
        <v>45568</v>
      </c>
      <c r="B34" s="1" t="s">
        <v>68</v>
      </c>
      <c r="C34" s="8" t="s">
        <v>69</v>
      </c>
      <c r="D34" s="1" t="s">
        <v>23</v>
      </c>
      <c r="E34" s="19">
        <v>-547.20000000000005</v>
      </c>
      <c r="F34" s="2">
        <f t="shared" si="0"/>
        <v>31150.15</v>
      </c>
      <c r="G34" s="1">
        <v>12850</v>
      </c>
      <c r="H34" s="3" t="s">
        <v>14</v>
      </c>
    </row>
    <row r="35" spans="1:9" x14ac:dyDescent="0.25">
      <c r="A35" s="16">
        <v>45569</v>
      </c>
      <c r="B35" s="1" t="s">
        <v>41</v>
      </c>
      <c r="C35" s="1" t="s">
        <v>70</v>
      </c>
      <c r="D35" s="1">
        <v>709924</v>
      </c>
      <c r="E35" s="19">
        <v>180</v>
      </c>
      <c r="F35" s="2">
        <f t="shared" si="0"/>
        <v>31330.15</v>
      </c>
      <c r="G35" s="6" t="s">
        <v>13</v>
      </c>
      <c r="H35" s="3" t="s">
        <v>14</v>
      </c>
    </row>
    <row r="36" spans="1:9" x14ac:dyDescent="0.25">
      <c r="A36" s="16">
        <v>45569</v>
      </c>
      <c r="B36" s="1" t="s">
        <v>47</v>
      </c>
      <c r="C36" s="1" t="s">
        <v>71</v>
      </c>
      <c r="D36" s="1" t="s">
        <v>49</v>
      </c>
      <c r="E36" s="19">
        <v>-584.29</v>
      </c>
      <c r="F36" s="2">
        <f t="shared" si="0"/>
        <v>30745.86</v>
      </c>
      <c r="G36" s="1">
        <v>12840</v>
      </c>
      <c r="H36" s="3" t="s">
        <v>14</v>
      </c>
      <c r="I36" s="1" t="s">
        <v>72</v>
      </c>
    </row>
    <row r="37" spans="1:9" x14ac:dyDescent="0.25">
      <c r="A37" s="16">
        <v>45572</v>
      </c>
      <c r="B37" s="1" t="s">
        <v>41</v>
      </c>
      <c r="C37" s="1" t="s">
        <v>73</v>
      </c>
      <c r="D37" s="1">
        <v>709925</v>
      </c>
      <c r="E37" s="19">
        <v>185</v>
      </c>
      <c r="F37" s="2">
        <f t="shared" si="0"/>
        <v>30930.86</v>
      </c>
      <c r="G37" s="6" t="s">
        <v>13</v>
      </c>
      <c r="H37" s="3" t="s">
        <v>14</v>
      </c>
    </row>
    <row r="38" spans="1:9" ht="21" x14ac:dyDescent="0.25">
      <c r="A38" s="16">
        <v>45573</v>
      </c>
      <c r="B38" s="1" t="s">
        <v>74</v>
      </c>
      <c r="C38" s="8" t="s">
        <v>75</v>
      </c>
      <c r="D38" s="1" t="s">
        <v>76</v>
      </c>
      <c r="E38" s="19">
        <v>-100</v>
      </c>
      <c r="F38" s="2">
        <f t="shared" si="0"/>
        <v>30830.86</v>
      </c>
      <c r="G38" s="6" t="s">
        <v>13</v>
      </c>
      <c r="H38" s="3" t="s">
        <v>14</v>
      </c>
    </row>
    <row r="39" spans="1:9" ht="21" x14ac:dyDescent="0.25">
      <c r="A39" s="16">
        <v>45573</v>
      </c>
      <c r="B39" s="1" t="s">
        <v>41</v>
      </c>
      <c r="C39" s="8" t="s">
        <v>77</v>
      </c>
      <c r="D39" s="1">
        <v>709926</v>
      </c>
      <c r="E39" s="19">
        <v>185</v>
      </c>
      <c r="F39" s="2">
        <f t="shared" si="0"/>
        <v>31015.86</v>
      </c>
      <c r="G39" s="6" t="s">
        <v>13</v>
      </c>
      <c r="H39" s="3" t="s">
        <v>14</v>
      </c>
    </row>
    <row r="40" spans="1:9" x14ac:dyDescent="0.25">
      <c r="A40" s="16">
        <v>45574</v>
      </c>
      <c r="B40" s="1" t="s">
        <v>41</v>
      </c>
      <c r="C40" s="1" t="s">
        <v>78</v>
      </c>
      <c r="D40" s="1">
        <v>709927</v>
      </c>
      <c r="E40" s="19">
        <v>360</v>
      </c>
      <c r="F40" s="2">
        <f t="shared" si="0"/>
        <v>31375.86</v>
      </c>
      <c r="G40" s="6" t="s">
        <v>13</v>
      </c>
      <c r="H40" s="3" t="s">
        <v>14</v>
      </c>
    </row>
    <row r="41" spans="1:9" x14ac:dyDescent="0.25">
      <c r="A41" s="16">
        <v>45574</v>
      </c>
      <c r="B41" s="1" t="s">
        <v>41</v>
      </c>
      <c r="C41" s="1" t="s">
        <v>79</v>
      </c>
      <c r="D41" s="1">
        <v>709927</v>
      </c>
      <c r="E41" s="19">
        <v>180</v>
      </c>
      <c r="F41" s="2">
        <f t="shared" si="0"/>
        <v>31555.86</v>
      </c>
      <c r="G41" s="6" t="s">
        <v>13</v>
      </c>
      <c r="H41" s="3" t="s">
        <v>14</v>
      </c>
    </row>
    <row r="42" spans="1:9" x14ac:dyDescent="0.25">
      <c r="A42" s="16">
        <v>45575</v>
      </c>
      <c r="B42" s="1" t="s">
        <v>41</v>
      </c>
      <c r="C42" s="1" t="s">
        <v>80</v>
      </c>
      <c r="D42" s="1">
        <v>709928</v>
      </c>
      <c r="E42" s="19">
        <v>180</v>
      </c>
      <c r="F42" s="2">
        <f t="shared" si="0"/>
        <v>31735.86</v>
      </c>
      <c r="G42" s="6" t="s">
        <v>13</v>
      </c>
      <c r="H42" s="3" t="s">
        <v>14</v>
      </c>
    </row>
    <row r="43" spans="1:9" x14ac:dyDescent="0.25">
      <c r="A43" s="16">
        <v>45576</v>
      </c>
      <c r="B43" s="1" t="s">
        <v>47</v>
      </c>
      <c r="C43" s="1" t="s">
        <v>81</v>
      </c>
      <c r="D43" s="1" t="s">
        <v>49</v>
      </c>
      <c r="E43" s="19">
        <v>-378.67</v>
      </c>
      <c r="F43" s="2">
        <f t="shared" si="0"/>
        <v>31357.190000000002</v>
      </c>
      <c r="G43" s="1">
        <v>12840</v>
      </c>
      <c r="H43" s="3" t="s">
        <v>14</v>
      </c>
      <c r="I43" s="1" t="s">
        <v>82</v>
      </c>
    </row>
    <row r="44" spans="1:9" x14ac:dyDescent="0.25">
      <c r="A44" s="16">
        <v>45581</v>
      </c>
      <c r="B44" s="1" t="s">
        <v>41</v>
      </c>
      <c r="C44" s="1" t="s">
        <v>83</v>
      </c>
      <c r="D44" s="1">
        <v>709932</v>
      </c>
      <c r="E44" s="19">
        <v>180</v>
      </c>
      <c r="F44" s="2">
        <f t="shared" si="0"/>
        <v>31537.190000000002</v>
      </c>
      <c r="G44" s="6" t="s">
        <v>13</v>
      </c>
      <c r="H44" s="3" t="s">
        <v>14</v>
      </c>
    </row>
    <row r="45" spans="1:9" x14ac:dyDescent="0.25">
      <c r="A45" s="16">
        <v>45582</v>
      </c>
      <c r="B45" s="1" t="s">
        <v>84</v>
      </c>
      <c r="C45" s="1" t="s">
        <v>85</v>
      </c>
      <c r="D45" s="1" t="s">
        <v>86</v>
      </c>
      <c r="E45" s="19">
        <v>-983.32</v>
      </c>
      <c r="F45" s="2">
        <f t="shared" si="0"/>
        <v>30553.870000000003</v>
      </c>
      <c r="G45" s="1">
        <v>12850</v>
      </c>
      <c r="H45" s="3" t="s">
        <v>14</v>
      </c>
    </row>
    <row r="46" spans="1:9" x14ac:dyDescent="0.25">
      <c r="A46" s="16">
        <v>45583</v>
      </c>
      <c r="B46" s="1" t="s">
        <v>87</v>
      </c>
      <c r="C46" s="1" t="s">
        <v>88</v>
      </c>
      <c r="D46" s="1" t="s">
        <v>89</v>
      </c>
      <c r="E46" s="19">
        <v>-180</v>
      </c>
      <c r="F46" s="2">
        <f t="shared" si="0"/>
        <v>30373.870000000003</v>
      </c>
      <c r="G46" s="1">
        <v>12211</v>
      </c>
      <c r="H46" s="3" t="s">
        <v>14</v>
      </c>
    </row>
    <row r="47" spans="1:9" x14ac:dyDescent="0.25">
      <c r="A47" s="16">
        <v>45583</v>
      </c>
      <c r="B47" s="1" t="s">
        <v>90</v>
      </c>
      <c r="C47" s="1" t="s">
        <v>91</v>
      </c>
      <c r="D47" s="1" t="s">
        <v>92</v>
      </c>
      <c r="E47" s="19">
        <v>-175</v>
      </c>
      <c r="F47" s="2">
        <f t="shared" si="0"/>
        <v>30198.870000000003</v>
      </c>
      <c r="G47" s="1">
        <v>12211</v>
      </c>
      <c r="H47" s="3" t="s">
        <v>14</v>
      </c>
    </row>
    <row r="48" spans="1:9" x14ac:dyDescent="0.25">
      <c r="A48" s="16">
        <v>45588</v>
      </c>
      <c r="B48" s="1" t="s">
        <v>41</v>
      </c>
      <c r="C48" s="1" t="s">
        <v>93</v>
      </c>
      <c r="D48" s="1">
        <v>709936</v>
      </c>
      <c r="E48" s="19">
        <v>730</v>
      </c>
      <c r="F48" s="2">
        <f t="shared" si="0"/>
        <v>30928.870000000003</v>
      </c>
      <c r="G48" s="6" t="s">
        <v>13</v>
      </c>
      <c r="H48" s="3" t="s">
        <v>14</v>
      </c>
    </row>
    <row r="49" spans="1:9" ht="42" x14ac:dyDescent="0.25">
      <c r="A49" s="16">
        <v>45590</v>
      </c>
      <c r="B49" s="1" t="s">
        <v>47</v>
      </c>
      <c r="C49" s="8" t="s">
        <v>94</v>
      </c>
      <c r="D49" s="1" t="s">
        <v>95</v>
      </c>
      <c r="E49" s="19">
        <f>-285.61-136.5</f>
        <v>-422.11</v>
      </c>
      <c r="F49" s="2">
        <f t="shared" si="0"/>
        <v>30506.760000000002</v>
      </c>
      <c r="G49" s="1">
        <v>12840</v>
      </c>
      <c r="H49" s="3" t="s">
        <v>14</v>
      </c>
      <c r="I49" s="1" t="s">
        <v>96</v>
      </c>
    </row>
    <row r="50" spans="1:9" ht="21" x14ac:dyDescent="0.25">
      <c r="A50" s="16">
        <v>45596</v>
      </c>
      <c r="B50" s="1" t="s">
        <v>35</v>
      </c>
      <c r="C50" s="8" t="s">
        <v>97</v>
      </c>
      <c r="D50" s="1">
        <v>709942</v>
      </c>
      <c r="E50" s="19">
        <v>230</v>
      </c>
      <c r="F50" s="2">
        <f t="shared" si="0"/>
        <v>30736.760000000002</v>
      </c>
      <c r="G50" s="6" t="s">
        <v>13</v>
      </c>
      <c r="H50" s="3" t="s">
        <v>14</v>
      </c>
    </row>
    <row r="51" spans="1:9" x14ac:dyDescent="0.25">
      <c r="A51" s="16">
        <v>45596</v>
      </c>
      <c r="B51" s="1" t="s">
        <v>35</v>
      </c>
      <c r="C51" s="1" t="s">
        <v>98</v>
      </c>
      <c r="D51" s="1">
        <v>709942</v>
      </c>
      <c r="E51" s="19">
        <v>180</v>
      </c>
      <c r="F51" s="2">
        <f t="shared" si="0"/>
        <v>30916.760000000002</v>
      </c>
      <c r="G51" s="6" t="s">
        <v>13</v>
      </c>
      <c r="H51" s="3" t="s">
        <v>14</v>
      </c>
    </row>
    <row r="52" spans="1:9" x14ac:dyDescent="0.25">
      <c r="A52" s="16">
        <v>45596</v>
      </c>
      <c r="B52" s="1" t="s">
        <v>99</v>
      </c>
      <c r="C52" s="1" t="s">
        <v>100</v>
      </c>
      <c r="D52" s="1" t="s">
        <v>86</v>
      </c>
      <c r="E52" s="19">
        <v>-315</v>
      </c>
      <c r="F52" s="2">
        <f t="shared" si="0"/>
        <v>30601.760000000002</v>
      </c>
      <c r="G52" s="1">
        <v>12211</v>
      </c>
      <c r="H52" s="3" t="s">
        <v>14</v>
      </c>
    </row>
    <row r="53" spans="1:9" x14ac:dyDescent="0.25">
      <c r="A53" s="16">
        <v>45596</v>
      </c>
      <c r="B53" s="1" t="s">
        <v>101</v>
      </c>
      <c r="C53" s="1" t="s">
        <v>102</v>
      </c>
      <c r="D53" s="1" t="s">
        <v>86</v>
      </c>
      <c r="E53" s="19">
        <v>-100</v>
      </c>
      <c r="F53" s="2">
        <f t="shared" si="0"/>
        <v>30501.760000000002</v>
      </c>
      <c r="G53" s="1">
        <v>12211</v>
      </c>
      <c r="H53" s="3" t="s">
        <v>14</v>
      </c>
    </row>
    <row r="54" spans="1:9" x14ac:dyDescent="0.25">
      <c r="A54" s="16">
        <v>45596</v>
      </c>
      <c r="B54" s="1" t="s">
        <v>35</v>
      </c>
      <c r="C54" s="1" t="s">
        <v>103</v>
      </c>
      <c r="D54" s="1" t="s">
        <v>104</v>
      </c>
      <c r="E54" s="19">
        <v>10</v>
      </c>
      <c r="F54" s="2">
        <f t="shared" si="0"/>
        <v>30511.760000000002</v>
      </c>
      <c r="G54" s="6" t="s">
        <v>13</v>
      </c>
      <c r="H54" s="3" t="s">
        <v>14</v>
      </c>
    </row>
    <row r="55" spans="1:9" x14ac:dyDescent="0.25">
      <c r="A55" s="16">
        <v>45596</v>
      </c>
      <c r="B55" s="1" t="s">
        <v>105</v>
      </c>
      <c r="C55" s="1" t="s">
        <v>106</v>
      </c>
      <c r="D55" s="1" t="s">
        <v>107</v>
      </c>
      <c r="E55" s="19">
        <v>-919</v>
      </c>
      <c r="F55" s="2">
        <f t="shared" si="0"/>
        <v>29592.760000000002</v>
      </c>
      <c r="G55" s="1">
        <v>12850</v>
      </c>
      <c r="H55" s="3" t="s">
        <v>14</v>
      </c>
    </row>
    <row r="56" spans="1:9" x14ac:dyDescent="0.25">
      <c r="A56" s="16">
        <v>45600</v>
      </c>
      <c r="B56" s="1" t="s">
        <v>108</v>
      </c>
      <c r="C56" s="1" t="s">
        <v>109</v>
      </c>
      <c r="D56" s="1" t="s">
        <v>110</v>
      </c>
      <c r="E56" s="19">
        <v>-6286.33</v>
      </c>
      <c r="F56" s="2">
        <f>F55+E56</f>
        <v>23306.43</v>
      </c>
      <c r="G56" s="1">
        <v>13110</v>
      </c>
      <c r="H56" s="3" t="s">
        <v>14</v>
      </c>
    </row>
    <row r="57" spans="1:9" x14ac:dyDescent="0.25">
      <c r="A57" s="16">
        <v>45604</v>
      </c>
      <c r="B57" s="1" t="s">
        <v>24</v>
      </c>
      <c r="C57" s="1" t="s">
        <v>111</v>
      </c>
      <c r="D57" s="1" t="s">
        <v>112</v>
      </c>
      <c r="E57" s="19">
        <v>-167.88</v>
      </c>
      <c r="F57" s="2">
        <f t="shared" ref="F57:F120" si="1">F56+E57</f>
        <v>23138.55</v>
      </c>
      <c r="G57" s="1">
        <v>13780</v>
      </c>
      <c r="H57" s="3" t="s">
        <v>14</v>
      </c>
    </row>
    <row r="58" spans="1:9" ht="42" x14ac:dyDescent="0.25">
      <c r="A58" s="16">
        <v>45611</v>
      </c>
      <c r="B58" s="1" t="s">
        <v>47</v>
      </c>
      <c r="C58" s="8" t="s">
        <v>113</v>
      </c>
      <c r="D58" s="1" t="s">
        <v>95</v>
      </c>
      <c r="E58" s="19">
        <v>-413.4</v>
      </c>
      <c r="F58" s="2">
        <f t="shared" si="1"/>
        <v>22725.149999999998</v>
      </c>
      <c r="G58" s="1">
        <v>12840</v>
      </c>
      <c r="H58" s="3" t="s">
        <v>14</v>
      </c>
      <c r="I58" s="1" t="s">
        <v>114</v>
      </c>
    </row>
    <row r="59" spans="1:9" x14ac:dyDescent="0.25">
      <c r="A59" s="16">
        <v>45637</v>
      </c>
      <c r="B59" s="1" t="s">
        <v>74</v>
      </c>
      <c r="C59" s="1" t="s">
        <v>115</v>
      </c>
      <c r="D59" s="1" t="s">
        <v>116</v>
      </c>
      <c r="E59" s="19">
        <v>3705</v>
      </c>
      <c r="F59" s="2">
        <f t="shared" si="1"/>
        <v>26430.149999999998</v>
      </c>
      <c r="G59" s="6" t="s">
        <v>13</v>
      </c>
      <c r="H59" s="3" t="s">
        <v>14</v>
      </c>
    </row>
    <row r="60" spans="1:9" x14ac:dyDescent="0.25">
      <c r="A60" s="16">
        <v>45680</v>
      </c>
      <c r="B60" s="9" t="s">
        <v>47</v>
      </c>
      <c r="C60" s="9" t="s">
        <v>117</v>
      </c>
      <c r="D60" s="9" t="s">
        <v>118</v>
      </c>
      <c r="E60" s="20">
        <v>-18.25</v>
      </c>
      <c r="F60" s="2">
        <f t="shared" si="1"/>
        <v>26411.899999999998</v>
      </c>
      <c r="G60" s="1">
        <v>12840</v>
      </c>
      <c r="H60" s="3" t="s">
        <v>14</v>
      </c>
    </row>
    <row r="61" spans="1:9" x14ac:dyDescent="0.25">
      <c r="A61" s="17">
        <v>45684</v>
      </c>
      <c r="B61" s="10" t="s">
        <v>35</v>
      </c>
      <c r="C61" s="10" t="s">
        <v>119</v>
      </c>
      <c r="D61" s="10" t="s">
        <v>120</v>
      </c>
      <c r="E61" s="21">
        <v>10</v>
      </c>
      <c r="F61" s="2">
        <f t="shared" si="1"/>
        <v>26421.899999999998</v>
      </c>
      <c r="G61" s="6" t="s">
        <v>13</v>
      </c>
      <c r="H61" s="3" t="s">
        <v>14</v>
      </c>
    </row>
    <row r="62" spans="1:9" x14ac:dyDescent="0.25">
      <c r="A62" s="17">
        <v>45693</v>
      </c>
      <c r="B62" s="10" t="s">
        <v>41</v>
      </c>
      <c r="C62" s="10" t="s">
        <v>121</v>
      </c>
      <c r="D62" s="10">
        <v>709978</v>
      </c>
      <c r="E62" s="21">
        <v>180</v>
      </c>
      <c r="F62" s="2">
        <f t="shared" si="1"/>
        <v>26601.899999999998</v>
      </c>
      <c r="G62" s="6" t="s">
        <v>13</v>
      </c>
      <c r="H62" s="3" t="s">
        <v>14</v>
      </c>
    </row>
    <row r="63" spans="1:9" x14ac:dyDescent="0.25">
      <c r="A63" s="17">
        <v>45694</v>
      </c>
      <c r="B63" s="10" t="s">
        <v>41</v>
      </c>
      <c r="C63" s="10" t="s">
        <v>122</v>
      </c>
      <c r="D63" s="10">
        <v>709979</v>
      </c>
      <c r="E63" s="21">
        <v>180</v>
      </c>
      <c r="F63" s="2">
        <f t="shared" si="1"/>
        <v>26781.899999999998</v>
      </c>
      <c r="G63" s="6" t="s">
        <v>13</v>
      </c>
      <c r="H63" s="3" t="s">
        <v>14</v>
      </c>
    </row>
    <row r="64" spans="1:9" x14ac:dyDescent="0.25">
      <c r="A64" s="17">
        <v>45694</v>
      </c>
      <c r="B64" s="10" t="s">
        <v>35</v>
      </c>
      <c r="C64" s="10" t="s">
        <v>123</v>
      </c>
      <c r="D64" s="10">
        <v>709979</v>
      </c>
      <c r="E64" s="21">
        <v>290</v>
      </c>
      <c r="F64" s="2">
        <f t="shared" si="1"/>
        <v>27071.899999999998</v>
      </c>
      <c r="G64" s="6" t="s">
        <v>13</v>
      </c>
      <c r="H64" s="3" t="s">
        <v>14</v>
      </c>
    </row>
    <row r="65" spans="1:9" x14ac:dyDescent="0.25">
      <c r="A65" s="17">
        <v>45698</v>
      </c>
      <c r="B65" s="10" t="s">
        <v>41</v>
      </c>
      <c r="C65" s="10" t="s">
        <v>57</v>
      </c>
      <c r="D65" s="10">
        <v>709982</v>
      </c>
      <c r="E65" s="21">
        <v>180</v>
      </c>
      <c r="F65" s="2">
        <f t="shared" si="1"/>
        <v>27251.899999999998</v>
      </c>
      <c r="G65" s="6" t="s">
        <v>13</v>
      </c>
      <c r="H65" s="3" t="s">
        <v>14</v>
      </c>
    </row>
    <row r="66" spans="1:9" x14ac:dyDescent="0.25">
      <c r="A66" s="17">
        <v>45701</v>
      </c>
      <c r="B66" s="10" t="s">
        <v>124</v>
      </c>
      <c r="C66" s="10" t="s">
        <v>125</v>
      </c>
      <c r="D66" s="10" t="s">
        <v>126</v>
      </c>
      <c r="E66" s="21">
        <v>-971.68</v>
      </c>
      <c r="F66" s="2">
        <f t="shared" si="1"/>
        <v>26280.219999999998</v>
      </c>
      <c r="G66" s="6">
        <v>12850</v>
      </c>
      <c r="H66" s="3" t="s">
        <v>14</v>
      </c>
    </row>
    <row r="67" spans="1:9" x14ac:dyDescent="0.25">
      <c r="A67" s="17">
        <v>45701</v>
      </c>
      <c r="B67" s="10" t="s">
        <v>127</v>
      </c>
      <c r="C67" s="10" t="s">
        <v>128</v>
      </c>
      <c r="D67" s="10" t="s">
        <v>126</v>
      </c>
      <c r="E67" s="21">
        <v>-2590.86</v>
      </c>
      <c r="F67" s="2">
        <f t="shared" si="1"/>
        <v>23689.359999999997</v>
      </c>
      <c r="G67" s="6">
        <v>12850</v>
      </c>
      <c r="H67" s="3" t="s">
        <v>14</v>
      </c>
    </row>
    <row r="68" spans="1:9" x14ac:dyDescent="0.25">
      <c r="A68" s="16">
        <v>45705</v>
      </c>
      <c r="B68" s="1" t="s">
        <v>41</v>
      </c>
      <c r="C68" s="1" t="s">
        <v>129</v>
      </c>
      <c r="D68" s="1">
        <v>709985</v>
      </c>
      <c r="E68" s="19">
        <v>360</v>
      </c>
      <c r="F68" s="2">
        <f t="shared" si="1"/>
        <v>24049.359999999997</v>
      </c>
      <c r="G68" s="6" t="s">
        <v>13</v>
      </c>
      <c r="H68" s="3" t="s">
        <v>14</v>
      </c>
    </row>
    <row r="69" spans="1:9" x14ac:dyDescent="0.25">
      <c r="A69" s="16">
        <v>45708</v>
      </c>
      <c r="B69" s="9" t="s">
        <v>130</v>
      </c>
      <c r="C69" s="9" t="s">
        <v>131</v>
      </c>
      <c r="D69" s="9" t="s">
        <v>132</v>
      </c>
      <c r="E69" s="20">
        <v>-3809.31</v>
      </c>
      <c r="F69" s="2">
        <f t="shared" si="1"/>
        <v>20240.049999999996</v>
      </c>
      <c r="G69" s="6">
        <v>12850</v>
      </c>
      <c r="H69" s="3" t="s">
        <v>14</v>
      </c>
    </row>
    <row r="70" spans="1:9" x14ac:dyDescent="0.25">
      <c r="A70" s="17">
        <v>45709</v>
      </c>
      <c r="B70" s="10" t="s">
        <v>133</v>
      </c>
      <c r="C70" s="10" t="s">
        <v>134</v>
      </c>
      <c r="D70" s="10" t="s">
        <v>135</v>
      </c>
      <c r="E70" s="21">
        <v>-350</v>
      </c>
      <c r="F70" s="2">
        <f t="shared" si="1"/>
        <v>19890.049999999996</v>
      </c>
      <c r="G70" s="6">
        <v>12211</v>
      </c>
      <c r="H70" s="3" t="s">
        <v>14</v>
      </c>
    </row>
    <row r="71" spans="1:9" x14ac:dyDescent="0.25">
      <c r="A71" s="17">
        <v>45709</v>
      </c>
      <c r="B71" s="10" t="s">
        <v>41</v>
      </c>
      <c r="C71" s="10" t="s">
        <v>136</v>
      </c>
      <c r="D71" s="10">
        <v>709989</v>
      </c>
      <c r="E71" s="21">
        <v>180</v>
      </c>
      <c r="F71" s="2">
        <f t="shared" si="1"/>
        <v>20070.049999999996</v>
      </c>
      <c r="G71" s="6" t="s">
        <v>13</v>
      </c>
      <c r="H71" s="3" t="s">
        <v>14</v>
      </c>
    </row>
    <row r="72" spans="1:9" x14ac:dyDescent="0.25">
      <c r="A72" s="17">
        <v>45712</v>
      </c>
      <c r="B72" s="10" t="s">
        <v>41</v>
      </c>
      <c r="C72" s="10" t="s">
        <v>137</v>
      </c>
      <c r="D72" s="10">
        <v>709990</v>
      </c>
      <c r="E72" s="21">
        <v>360</v>
      </c>
      <c r="F72" s="2">
        <f t="shared" si="1"/>
        <v>20430.049999999996</v>
      </c>
      <c r="G72" s="6" t="s">
        <v>13</v>
      </c>
      <c r="H72" s="3" t="s">
        <v>14</v>
      </c>
    </row>
    <row r="73" spans="1:9" x14ac:dyDescent="0.25">
      <c r="A73" s="17">
        <v>45712</v>
      </c>
      <c r="B73" s="10" t="s">
        <v>138</v>
      </c>
      <c r="C73" s="10" t="s">
        <v>139</v>
      </c>
      <c r="D73" s="10" t="s">
        <v>140</v>
      </c>
      <c r="E73" s="21">
        <v>-175</v>
      </c>
      <c r="F73" s="2">
        <f t="shared" si="1"/>
        <v>20255.049999999996</v>
      </c>
      <c r="G73" s="6">
        <v>12211</v>
      </c>
      <c r="H73" s="3" t="s">
        <v>14</v>
      </c>
    </row>
    <row r="74" spans="1:9" x14ac:dyDescent="0.25">
      <c r="A74" s="16">
        <v>45713</v>
      </c>
      <c r="B74" s="1" t="s">
        <v>41</v>
      </c>
      <c r="C74" s="1" t="s">
        <v>141</v>
      </c>
      <c r="D74" s="1">
        <v>709991</v>
      </c>
      <c r="E74" s="19">
        <v>180</v>
      </c>
      <c r="F74" s="2">
        <f t="shared" si="1"/>
        <v>20435.049999999996</v>
      </c>
      <c r="G74" s="6" t="s">
        <v>13</v>
      </c>
      <c r="H74" s="3" t="s">
        <v>14</v>
      </c>
    </row>
    <row r="75" spans="1:9" ht="21" x14ac:dyDescent="0.25">
      <c r="A75" s="16">
        <v>45715</v>
      </c>
      <c r="B75" s="1" t="s">
        <v>41</v>
      </c>
      <c r="C75" s="8" t="s">
        <v>142</v>
      </c>
      <c r="D75" s="1">
        <v>709993</v>
      </c>
      <c r="E75" s="19">
        <v>360</v>
      </c>
      <c r="F75" s="2">
        <f t="shared" si="1"/>
        <v>20795.049999999996</v>
      </c>
      <c r="G75" s="6" t="s">
        <v>13</v>
      </c>
      <c r="H75" s="3" t="s">
        <v>14</v>
      </c>
    </row>
    <row r="76" spans="1:9" x14ac:dyDescent="0.25">
      <c r="A76" s="17">
        <v>45716</v>
      </c>
      <c r="B76" s="10" t="s">
        <v>47</v>
      </c>
      <c r="C76" s="10" t="s">
        <v>143</v>
      </c>
      <c r="D76" s="10" t="s">
        <v>144</v>
      </c>
      <c r="E76" s="21">
        <v>-741.36</v>
      </c>
      <c r="F76" s="2">
        <f t="shared" si="1"/>
        <v>20053.689999999995</v>
      </c>
      <c r="G76" s="6">
        <v>12840</v>
      </c>
      <c r="H76" s="3" t="s">
        <v>14</v>
      </c>
      <c r="I76" s="1" t="s">
        <v>145</v>
      </c>
    </row>
    <row r="77" spans="1:9" x14ac:dyDescent="0.25">
      <c r="A77" s="16">
        <v>45716</v>
      </c>
      <c r="B77" s="1" t="s">
        <v>47</v>
      </c>
      <c r="C77" s="1" t="s">
        <v>146</v>
      </c>
      <c r="D77" s="10" t="s">
        <v>144</v>
      </c>
      <c r="E77" s="19">
        <v>-336.24</v>
      </c>
      <c r="F77" s="2">
        <f t="shared" si="1"/>
        <v>19717.449999999993</v>
      </c>
      <c r="G77" s="1">
        <v>12840</v>
      </c>
      <c r="H77" s="3" t="s">
        <v>14</v>
      </c>
      <c r="I77" s="1" t="s">
        <v>147</v>
      </c>
    </row>
    <row r="78" spans="1:9" x14ac:dyDescent="0.25">
      <c r="A78" s="16">
        <v>45716</v>
      </c>
      <c r="B78" s="1" t="s">
        <v>148</v>
      </c>
      <c r="C78" s="1" t="s">
        <v>149</v>
      </c>
      <c r="D78" s="1" t="s">
        <v>132</v>
      </c>
      <c r="E78" s="19">
        <v>-1336.79</v>
      </c>
      <c r="F78" s="2">
        <f t="shared" si="1"/>
        <v>18380.659999999993</v>
      </c>
      <c r="G78" s="1">
        <v>12850</v>
      </c>
      <c r="H78" s="3" t="s">
        <v>14</v>
      </c>
    </row>
    <row r="79" spans="1:9" x14ac:dyDescent="0.25">
      <c r="A79" s="16">
        <v>45719</v>
      </c>
      <c r="B79" s="1" t="s">
        <v>41</v>
      </c>
      <c r="C79" s="1" t="s">
        <v>150</v>
      </c>
      <c r="D79" s="1">
        <v>709995</v>
      </c>
      <c r="E79" s="19">
        <v>360</v>
      </c>
      <c r="F79" s="2">
        <f t="shared" si="1"/>
        <v>18740.659999999993</v>
      </c>
      <c r="G79" s="6" t="s">
        <v>13</v>
      </c>
      <c r="H79" s="3" t="s">
        <v>14</v>
      </c>
    </row>
    <row r="80" spans="1:9" ht="42" x14ac:dyDescent="0.25">
      <c r="A80" s="16">
        <v>45720</v>
      </c>
      <c r="B80" s="1" t="s">
        <v>41</v>
      </c>
      <c r="C80" s="8" t="s">
        <v>151</v>
      </c>
      <c r="D80" s="1">
        <v>709996</v>
      </c>
      <c r="E80" s="19">
        <v>540</v>
      </c>
      <c r="F80" s="2">
        <f t="shared" si="1"/>
        <v>19280.659999999993</v>
      </c>
      <c r="G80" s="6" t="s">
        <v>13</v>
      </c>
      <c r="H80" s="3" t="s">
        <v>14</v>
      </c>
    </row>
    <row r="81" spans="1:9" ht="21" x14ac:dyDescent="0.25">
      <c r="A81" s="16">
        <v>45720</v>
      </c>
      <c r="B81" s="1" t="s">
        <v>108</v>
      </c>
      <c r="C81" s="8" t="s">
        <v>152</v>
      </c>
      <c r="D81" s="1" t="s">
        <v>153</v>
      </c>
      <c r="E81" s="19">
        <v>-2636.49</v>
      </c>
      <c r="F81" s="2">
        <f t="shared" si="1"/>
        <v>16644.169999999991</v>
      </c>
      <c r="G81" s="1">
        <v>13110</v>
      </c>
      <c r="H81" s="3" t="s">
        <v>14</v>
      </c>
    </row>
    <row r="82" spans="1:9" x14ac:dyDescent="0.25">
      <c r="A82" s="16">
        <v>45721</v>
      </c>
      <c r="B82" s="1" t="s">
        <v>41</v>
      </c>
      <c r="C82" s="1" t="s">
        <v>154</v>
      </c>
      <c r="D82" s="1">
        <v>709997</v>
      </c>
      <c r="E82" s="19">
        <v>180</v>
      </c>
      <c r="F82" s="2">
        <f t="shared" si="1"/>
        <v>16824.169999999991</v>
      </c>
      <c r="G82" s="6" t="s">
        <v>13</v>
      </c>
      <c r="H82" s="3" t="s">
        <v>14</v>
      </c>
    </row>
    <row r="83" spans="1:9" x14ac:dyDescent="0.25">
      <c r="A83" s="16">
        <v>45721</v>
      </c>
      <c r="B83" s="1" t="s">
        <v>155</v>
      </c>
      <c r="C83" s="1" t="s">
        <v>156</v>
      </c>
      <c r="D83" s="11" t="s">
        <v>132</v>
      </c>
      <c r="E83" s="19">
        <v>-2295.6</v>
      </c>
      <c r="F83" s="2">
        <f t="shared" si="1"/>
        <v>14528.569999999991</v>
      </c>
      <c r="G83" s="1">
        <v>12850</v>
      </c>
      <c r="H83" s="3" t="s">
        <v>14</v>
      </c>
    </row>
    <row r="84" spans="1:9" ht="147" x14ac:dyDescent="0.25">
      <c r="A84" s="16">
        <v>45722</v>
      </c>
      <c r="B84" s="1" t="s">
        <v>41</v>
      </c>
      <c r="C84" s="12" t="s">
        <v>157</v>
      </c>
      <c r="D84" s="13">
        <v>709998</v>
      </c>
      <c r="E84" s="20">
        <v>2880</v>
      </c>
      <c r="F84" s="2">
        <f t="shared" si="1"/>
        <v>17408.569999999992</v>
      </c>
      <c r="G84" s="6" t="s">
        <v>13</v>
      </c>
      <c r="H84" s="3" t="s">
        <v>14</v>
      </c>
    </row>
    <row r="85" spans="1:9" x14ac:dyDescent="0.25">
      <c r="A85" s="16">
        <v>45726</v>
      </c>
      <c r="B85" s="1" t="s">
        <v>24</v>
      </c>
      <c r="C85" s="1" t="s">
        <v>158</v>
      </c>
      <c r="D85" s="14" t="s">
        <v>159</v>
      </c>
      <c r="E85" s="19">
        <v>-81.36</v>
      </c>
      <c r="F85" s="2">
        <f t="shared" si="1"/>
        <v>17327.209999999992</v>
      </c>
      <c r="G85" s="1">
        <v>13784</v>
      </c>
      <c r="H85" s="3" t="s">
        <v>14</v>
      </c>
    </row>
    <row r="86" spans="1:9" x14ac:dyDescent="0.25">
      <c r="A86" s="16">
        <v>45727</v>
      </c>
      <c r="B86" s="1" t="s">
        <v>160</v>
      </c>
      <c r="C86" s="1" t="s">
        <v>161</v>
      </c>
      <c r="D86" s="14" t="s">
        <v>162</v>
      </c>
      <c r="E86" s="19">
        <v>-690</v>
      </c>
      <c r="F86" s="2">
        <f t="shared" si="1"/>
        <v>16637.209999999992</v>
      </c>
      <c r="G86" s="1">
        <v>12211</v>
      </c>
      <c r="H86" s="3" t="s">
        <v>14</v>
      </c>
    </row>
    <row r="87" spans="1:9" x14ac:dyDescent="0.25">
      <c r="A87" s="16">
        <v>45729</v>
      </c>
      <c r="B87" s="1" t="s">
        <v>163</v>
      </c>
      <c r="C87" s="1" t="s">
        <v>164</v>
      </c>
      <c r="D87" s="14" t="s">
        <v>165</v>
      </c>
      <c r="E87" s="19">
        <v>-250</v>
      </c>
      <c r="F87" s="2">
        <f t="shared" si="1"/>
        <v>16387.209999999992</v>
      </c>
      <c r="G87" s="1">
        <v>12211</v>
      </c>
      <c r="H87" s="3" t="s">
        <v>14</v>
      </c>
    </row>
    <row r="88" spans="1:9" ht="42" x14ac:dyDescent="0.25">
      <c r="A88" s="16">
        <v>45733</v>
      </c>
      <c r="B88" s="1" t="s">
        <v>41</v>
      </c>
      <c r="C88" s="8" t="s">
        <v>166</v>
      </c>
      <c r="D88" s="1">
        <v>709999</v>
      </c>
      <c r="E88" s="19">
        <v>995</v>
      </c>
      <c r="F88" s="2">
        <f t="shared" si="1"/>
        <v>17382.209999999992</v>
      </c>
      <c r="G88" s="6" t="s">
        <v>13</v>
      </c>
      <c r="H88" s="3" t="s">
        <v>14</v>
      </c>
    </row>
    <row r="89" spans="1:9" ht="63" x14ac:dyDescent="0.25">
      <c r="A89" s="16">
        <v>45734</v>
      </c>
      <c r="B89" s="1" t="s">
        <v>41</v>
      </c>
      <c r="C89" s="8" t="s">
        <v>167</v>
      </c>
      <c r="D89" s="1">
        <v>710000</v>
      </c>
      <c r="E89" s="19">
        <v>1260</v>
      </c>
      <c r="F89" s="2">
        <f t="shared" si="1"/>
        <v>18642.209999999992</v>
      </c>
      <c r="G89" s="6" t="s">
        <v>13</v>
      </c>
      <c r="H89" s="3" t="s">
        <v>14</v>
      </c>
    </row>
    <row r="90" spans="1:9" ht="21" x14ac:dyDescent="0.25">
      <c r="A90" s="16">
        <v>45734</v>
      </c>
      <c r="B90" s="1" t="s">
        <v>168</v>
      </c>
      <c r="C90" s="8" t="s">
        <v>169</v>
      </c>
      <c r="D90" s="1" t="s">
        <v>170</v>
      </c>
      <c r="E90" s="19">
        <v>-400</v>
      </c>
      <c r="F90" s="2">
        <f t="shared" si="1"/>
        <v>18242.209999999992</v>
      </c>
      <c r="G90" s="1">
        <v>12211</v>
      </c>
      <c r="H90" s="3" t="s">
        <v>14</v>
      </c>
    </row>
    <row r="91" spans="1:9" ht="21" x14ac:dyDescent="0.25">
      <c r="A91" s="16">
        <v>45735</v>
      </c>
      <c r="B91" s="1" t="s">
        <v>41</v>
      </c>
      <c r="C91" s="8" t="s">
        <v>171</v>
      </c>
      <c r="D91" s="1">
        <v>709000</v>
      </c>
      <c r="E91" s="19">
        <v>360</v>
      </c>
      <c r="F91" s="2">
        <f t="shared" si="1"/>
        <v>18602.209999999992</v>
      </c>
      <c r="G91" s="6" t="s">
        <v>13</v>
      </c>
      <c r="H91" s="3" t="s">
        <v>14</v>
      </c>
    </row>
    <row r="92" spans="1:9" x14ac:dyDescent="0.25">
      <c r="A92" s="16">
        <v>45736</v>
      </c>
      <c r="B92" s="1" t="s">
        <v>41</v>
      </c>
      <c r="C92" s="1" t="s">
        <v>172</v>
      </c>
      <c r="D92" s="1">
        <v>709001</v>
      </c>
      <c r="E92" s="19">
        <v>180</v>
      </c>
      <c r="F92" s="2">
        <f t="shared" si="1"/>
        <v>18782.209999999992</v>
      </c>
      <c r="G92" s="6" t="s">
        <v>13</v>
      </c>
      <c r="H92" s="3" t="s">
        <v>14</v>
      </c>
    </row>
    <row r="93" spans="1:9" x14ac:dyDescent="0.25">
      <c r="A93" s="16">
        <v>45737</v>
      </c>
      <c r="B93" s="1" t="s">
        <v>47</v>
      </c>
      <c r="C93" s="1" t="s">
        <v>173</v>
      </c>
      <c r="D93" s="1" t="s">
        <v>174</v>
      </c>
      <c r="E93" s="19">
        <v>-1408.3</v>
      </c>
      <c r="F93" s="2">
        <f t="shared" si="1"/>
        <v>17373.909999999993</v>
      </c>
      <c r="G93" s="1">
        <v>12840</v>
      </c>
      <c r="H93" s="3" t="s">
        <v>14</v>
      </c>
      <c r="I93" s="1" t="s">
        <v>175</v>
      </c>
    </row>
    <row r="94" spans="1:9" x14ac:dyDescent="0.25">
      <c r="A94" s="16">
        <v>45737</v>
      </c>
      <c r="B94" s="1" t="s">
        <v>47</v>
      </c>
      <c r="C94" s="1" t="s">
        <v>176</v>
      </c>
      <c r="D94" s="1" t="s">
        <v>174</v>
      </c>
      <c r="E94" s="19">
        <v>-455.79</v>
      </c>
      <c r="F94" s="2">
        <f t="shared" si="1"/>
        <v>16918.119999999992</v>
      </c>
      <c r="G94" s="1">
        <v>12840</v>
      </c>
      <c r="H94" s="3" t="s">
        <v>14</v>
      </c>
      <c r="I94" s="1" t="s">
        <v>177</v>
      </c>
    </row>
    <row r="95" spans="1:9" x14ac:dyDescent="0.25">
      <c r="A95" s="16">
        <v>45740</v>
      </c>
      <c r="B95" s="1" t="s">
        <v>74</v>
      </c>
      <c r="C95" s="1" t="s">
        <v>178</v>
      </c>
      <c r="D95" s="1" t="s">
        <v>179</v>
      </c>
      <c r="E95" s="19">
        <v>1430</v>
      </c>
      <c r="F95" s="2">
        <f t="shared" si="1"/>
        <v>18348.119999999992</v>
      </c>
      <c r="G95" s="6" t="s">
        <v>13</v>
      </c>
      <c r="H95" s="3" t="s">
        <v>14</v>
      </c>
    </row>
    <row r="96" spans="1:9" x14ac:dyDescent="0.25">
      <c r="A96" s="16">
        <v>45740</v>
      </c>
      <c r="B96" s="1" t="s">
        <v>41</v>
      </c>
      <c r="C96" s="1" t="s">
        <v>180</v>
      </c>
      <c r="D96" s="1">
        <v>709003</v>
      </c>
      <c r="E96" s="19">
        <v>180</v>
      </c>
      <c r="F96" s="2">
        <f t="shared" si="1"/>
        <v>18528.119999999992</v>
      </c>
      <c r="G96" s="6" t="s">
        <v>13</v>
      </c>
      <c r="H96" s="3" t="s">
        <v>14</v>
      </c>
    </row>
    <row r="97" spans="1:9" x14ac:dyDescent="0.25">
      <c r="A97" s="16">
        <v>45740</v>
      </c>
      <c r="B97" s="1" t="s">
        <v>181</v>
      </c>
      <c r="C97" s="1" t="s">
        <v>182</v>
      </c>
      <c r="D97" s="1" t="s">
        <v>132</v>
      </c>
      <c r="E97" s="19">
        <v>-979.72</v>
      </c>
      <c r="F97" s="2">
        <f t="shared" si="1"/>
        <v>17548.399999999991</v>
      </c>
      <c r="G97" s="1">
        <v>12850</v>
      </c>
      <c r="H97" s="3" t="s">
        <v>14</v>
      </c>
    </row>
    <row r="98" spans="1:9" x14ac:dyDescent="0.25">
      <c r="A98" s="16">
        <v>45742</v>
      </c>
      <c r="B98" s="1" t="s">
        <v>183</v>
      </c>
      <c r="C98" s="1" t="s">
        <v>184</v>
      </c>
      <c r="D98" s="1" t="s">
        <v>170</v>
      </c>
      <c r="E98" s="19">
        <v>-69.98</v>
      </c>
      <c r="F98" s="2">
        <f t="shared" si="1"/>
        <v>17478.419999999991</v>
      </c>
      <c r="G98" s="1">
        <v>13784</v>
      </c>
      <c r="H98" s="3" t="s">
        <v>14</v>
      </c>
    </row>
    <row r="99" spans="1:9" x14ac:dyDescent="0.25">
      <c r="A99" s="16">
        <v>45744</v>
      </c>
      <c r="B99" s="1" t="s">
        <v>47</v>
      </c>
      <c r="C99" s="1" t="s">
        <v>185</v>
      </c>
      <c r="D99" s="1" t="s">
        <v>174</v>
      </c>
      <c r="E99" s="19">
        <f>-314.97-80</f>
        <v>-394.97</v>
      </c>
      <c r="F99" s="2">
        <f t="shared" si="1"/>
        <v>17083.44999999999</v>
      </c>
      <c r="G99" s="1">
        <v>12840</v>
      </c>
      <c r="H99" s="3" t="s">
        <v>14</v>
      </c>
      <c r="I99" s="1" t="s">
        <v>186</v>
      </c>
    </row>
    <row r="100" spans="1:9" x14ac:dyDescent="0.25">
      <c r="A100" s="16">
        <v>45747</v>
      </c>
      <c r="B100" s="1" t="s">
        <v>15</v>
      </c>
      <c r="C100" s="1" t="s">
        <v>187</v>
      </c>
      <c r="D100" s="1">
        <v>709008</v>
      </c>
      <c r="E100" s="19">
        <v>340</v>
      </c>
      <c r="F100" s="2">
        <f t="shared" si="1"/>
        <v>17423.44999999999</v>
      </c>
      <c r="G100" s="6" t="s">
        <v>13</v>
      </c>
      <c r="H100" s="3" t="s">
        <v>14</v>
      </c>
    </row>
    <row r="101" spans="1:9" x14ac:dyDescent="0.25">
      <c r="A101" s="16">
        <v>45749</v>
      </c>
      <c r="B101" s="1" t="s">
        <v>47</v>
      </c>
      <c r="C101" s="1" t="s">
        <v>188</v>
      </c>
      <c r="D101" s="1" t="s">
        <v>174</v>
      </c>
      <c r="E101" s="19">
        <v>-856.71</v>
      </c>
      <c r="F101" s="2">
        <f t="shared" si="1"/>
        <v>16566.739999999991</v>
      </c>
      <c r="G101" s="1">
        <v>12840</v>
      </c>
      <c r="H101" s="3" t="s">
        <v>14</v>
      </c>
      <c r="I101" s="1" t="s">
        <v>189</v>
      </c>
    </row>
    <row r="102" spans="1:9" x14ac:dyDescent="0.25">
      <c r="A102" s="16">
        <v>45750</v>
      </c>
      <c r="B102" s="1" t="s">
        <v>190</v>
      </c>
      <c r="C102" s="1" t="s">
        <v>191</v>
      </c>
      <c r="D102" s="1" t="s">
        <v>170</v>
      </c>
      <c r="E102" s="19">
        <v>-887.88</v>
      </c>
      <c r="F102" s="2">
        <f t="shared" si="1"/>
        <v>15678.859999999991</v>
      </c>
      <c r="G102" s="1">
        <v>13110</v>
      </c>
      <c r="H102" s="3" t="s">
        <v>14</v>
      </c>
    </row>
    <row r="103" spans="1:9" x14ac:dyDescent="0.25">
      <c r="A103" s="16">
        <v>45756</v>
      </c>
      <c r="B103" s="1" t="s">
        <v>10</v>
      </c>
      <c r="C103" s="1" t="s">
        <v>192</v>
      </c>
      <c r="D103" s="1" t="s">
        <v>193</v>
      </c>
      <c r="E103" s="19">
        <v>3000</v>
      </c>
      <c r="F103" s="2">
        <f t="shared" si="1"/>
        <v>18678.859999999993</v>
      </c>
      <c r="G103" s="6" t="s">
        <v>13</v>
      </c>
      <c r="H103" s="3" t="s">
        <v>14</v>
      </c>
    </row>
    <row r="104" spans="1:9" x14ac:dyDescent="0.25">
      <c r="A104" s="16">
        <v>45757</v>
      </c>
      <c r="B104" s="1" t="s">
        <v>24</v>
      </c>
      <c r="C104" s="1" t="s">
        <v>194</v>
      </c>
      <c r="D104" s="1" t="s">
        <v>195</v>
      </c>
      <c r="E104" s="19">
        <v>-127.46</v>
      </c>
      <c r="F104" s="2">
        <f t="shared" si="1"/>
        <v>18551.399999999994</v>
      </c>
      <c r="G104" s="1">
        <v>13784</v>
      </c>
      <c r="H104" s="3" t="s">
        <v>14</v>
      </c>
    </row>
    <row r="105" spans="1:9" x14ac:dyDescent="0.25">
      <c r="A105" s="16">
        <v>45762</v>
      </c>
      <c r="B105" s="1" t="s">
        <v>35</v>
      </c>
      <c r="C105" s="1" t="s">
        <v>196</v>
      </c>
      <c r="D105" s="1">
        <v>709019</v>
      </c>
      <c r="E105" s="19">
        <v>1480</v>
      </c>
      <c r="F105" s="2">
        <f t="shared" si="1"/>
        <v>20031.399999999994</v>
      </c>
      <c r="G105" s="6" t="s">
        <v>13</v>
      </c>
      <c r="H105" s="3" t="s">
        <v>14</v>
      </c>
    </row>
    <row r="106" spans="1:9" x14ac:dyDescent="0.25">
      <c r="A106" s="16">
        <v>45763</v>
      </c>
      <c r="B106" s="1" t="s">
        <v>197</v>
      </c>
      <c r="C106" s="1" t="s">
        <v>198</v>
      </c>
      <c r="D106" s="1" t="s">
        <v>199</v>
      </c>
      <c r="E106" s="19">
        <v>-1782</v>
      </c>
      <c r="F106" s="2">
        <f t="shared" si="1"/>
        <v>18249.399999999994</v>
      </c>
      <c r="G106" s="1">
        <v>15350</v>
      </c>
      <c r="H106" s="3" t="s">
        <v>14</v>
      </c>
    </row>
    <row r="107" spans="1:9" x14ac:dyDescent="0.25">
      <c r="A107" s="16">
        <v>45763</v>
      </c>
      <c r="B107" s="1" t="s">
        <v>35</v>
      </c>
      <c r="C107" s="1" t="s">
        <v>200</v>
      </c>
      <c r="D107" s="1" t="s">
        <v>201</v>
      </c>
      <c r="E107" s="19">
        <v>10</v>
      </c>
      <c r="F107" s="2">
        <f t="shared" si="1"/>
        <v>18259.399999999994</v>
      </c>
      <c r="G107" s="6" t="s">
        <v>13</v>
      </c>
      <c r="H107" s="3" t="s">
        <v>14</v>
      </c>
    </row>
    <row r="108" spans="1:9" x14ac:dyDescent="0.25">
      <c r="A108" s="16">
        <v>45768</v>
      </c>
      <c r="B108" s="1" t="s">
        <v>35</v>
      </c>
      <c r="C108" s="1" t="s">
        <v>202</v>
      </c>
      <c r="D108" s="1">
        <v>709023</v>
      </c>
      <c r="E108" s="19">
        <v>115</v>
      </c>
      <c r="F108" s="2">
        <f t="shared" si="1"/>
        <v>18374.399999999994</v>
      </c>
      <c r="G108" s="6" t="s">
        <v>13</v>
      </c>
      <c r="H108" s="3" t="s">
        <v>14</v>
      </c>
    </row>
    <row r="109" spans="1:9" x14ac:dyDescent="0.25">
      <c r="A109" s="16">
        <v>45796</v>
      </c>
      <c r="B109" s="1" t="s">
        <v>74</v>
      </c>
      <c r="C109" s="1" t="s">
        <v>203</v>
      </c>
      <c r="D109" s="1" t="s">
        <v>204</v>
      </c>
      <c r="E109" s="19">
        <v>-100</v>
      </c>
      <c r="F109" s="2">
        <f t="shared" si="1"/>
        <v>18274.399999999994</v>
      </c>
      <c r="G109" s="6" t="s">
        <v>13</v>
      </c>
      <c r="H109" s="3" t="s">
        <v>14</v>
      </c>
    </row>
    <row r="110" spans="1:9" x14ac:dyDescent="0.25">
      <c r="A110" s="16">
        <v>45824</v>
      </c>
      <c r="B110" s="1" t="s">
        <v>35</v>
      </c>
      <c r="C110" s="1" t="s">
        <v>205</v>
      </c>
      <c r="D110" s="1" t="s">
        <v>206</v>
      </c>
      <c r="E110" s="19">
        <v>400</v>
      </c>
      <c r="F110" s="2">
        <f t="shared" si="1"/>
        <v>18674.399999999994</v>
      </c>
      <c r="G110" s="6" t="s">
        <v>13</v>
      </c>
      <c r="H110" s="3" t="s">
        <v>14</v>
      </c>
    </row>
    <row r="111" spans="1:9" x14ac:dyDescent="0.25">
      <c r="A111" s="16">
        <v>45839</v>
      </c>
      <c r="B111" s="1" t="s">
        <v>8</v>
      </c>
      <c r="C111" s="1" t="s">
        <v>207</v>
      </c>
      <c r="F111" s="2">
        <v>18674.400000000001</v>
      </c>
    </row>
    <row r="112" spans="1:9" x14ac:dyDescent="0.25">
      <c r="A112" s="17">
        <v>45866</v>
      </c>
      <c r="B112" s="10" t="s">
        <v>15</v>
      </c>
      <c r="C112" s="10" t="s">
        <v>208</v>
      </c>
      <c r="D112" s="10" t="s">
        <v>209</v>
      </c>
      <c r="E112" s="21">
        <v>10</v>
      </c>
      <c r="F112" s="2">
        <f>F111+E112</f>
        <v>18684.400000000001</v>
      </c>
      <c r="G112" s="6" t="s">
        <v>13</v>
      </c>
      <c r="H112" s="3" t="s">
        <v>14</v>
      </c>
    </row>
    <row r="113" spans="1:9" x14ac:dyDescent="0.25">
      <c r="A113" s="16">
        <v>45862</v>
      </c>
      <c r="B113" s="1" t="s">
        <v>210</v>
      </c>
      <c r="C113" s="1" t="s">
        <v>211</v>
      </c>
      <c r="D113" s="1" t="s">
        <v>212</v>
      </c>
      <c r="E113" s="19">
        <v>350</v>
      </c>
      <c r="F113" s="2">
        <f t="shared" ref="F113:F133" si="2">F112+E113</f>
        <v>19034.400000000001</v>
      </c>
      <c r="G113" s="1">
        <v>12211</v>
      </c>
      <c r="H113" s="3" t="s">
        <v>14</v>
      </c>
      <c r="I113" s="1" t="s">
        <v>213</v>
      </c>
    </row>
    <row r="114" spans="1:9" x14ac:dyDescent="0.25">
      <c r="A114" s="16">
        <v>45890</v>
      </c>
      <c r="B114" s="1" t="s">
        <v>214</v>
      </c>
      <c r="C114" s="1" t="s">
        <v>215</v>
      </c>
      <c r="D114" s="1" t="s">
        <v>216</v>
      </c>
      <c r="E114" s="19">
        <v>-350</v>
      </c>
      <c r="F114" s="2">
        <f t="shared" si="2"/>
        <v>18684.400000000001</v>
      </c>
      <c r="G114" s="1">
        <v>12211</v>
      </c>
      <c r="H114" s="3" t="s">
        <v>14</v>
      </c>
    </row>
    <row r="115" spans="1:9" x14ac:dyDescent="0.25">
      <c r="A115" s="16">
        <v>45895</v>
      </c>
      <c r="B115" s="1" t="s">
        <v>24</v>
      </c>
      <c r="C115" s="1" t="s">
        <v>217</v>
      </c>
      <c r="D115" s="1" t="s">
        <v>12</v>
      </c>
      <c r="E115" s="19">
        <v>-139.96</v>
      </c>
      <c r="F115" s="2">
        <f t="shared" si="2"/>
        <v>18544.440000000002</v>
      </c>
    </row>
    <row r="116" spans="1:9" x14ac:dyDescent="0.25">
      <c r="A116" s="16">
        <v>45912</v>
      </c>
      <c r="B116" s="1" t="s">
        <v>90</v>
      </c>
      <c r="C116" s="1" t="s">
        <v>218</v>
      </c>
      <c r="D116" s="1" t="s">
        <v>219</v>
      </c>
      <c r="E116" s="19">
        <v>-200</v>
      </c>
      <c r="F116" s="2">
        <f t="shared" si="2"/>
        <v>18344.440000000002</v>
      </c>
    </row>
    <row r="117" spans="1:9" x14ac:dyDescent="0.25">
      <c r="A117" s="16">
        <v>45915</v>
      </c>
      <c r="B117" s="1" t="s">
        <v>108</v>
      </c>
      <c r="C117" s="1" t="s">
        <v>220</v>
      </c>
      <c r="D117" s="1" t="s">
        <v>221</v>
      </c>
      <c r="E117" s="19">
        <v>-14476.16</v>
      </c>
      <c r="F117" s="2">
        <f t="shared" si="2"/>
        <v>3868.2800000000025</v>
      </c>
    </row>
    <row r="118" spans="1:9" x14ac:dyDescent="0.25">
      <c r="A118" s="16">
        <v>45918</v>
      </c>
      <c r="B118" s="1" t="s">
        <v>41</v>
      </c>
      <c r="C118" s="1" t="s">
        <v>222</v>
      </c>
      <c r="D118" s="1" t="s">
        <v>12</v>
      </c>
      <c r="E118" s="19">
        <v>180</v>
      </c>
      <c r="F118" s="2">
        <f>F120+E118</f>
        <v>2650.4800000000023</v>
      </c>
    </row>
    <row r="119" spans="1:9" ht="42" x14ac:dyDescent="0.25">
      <c r="A119" s="16">
        <v>45919</v>
      </c>
      <c r="B119" s="1" t="s">
        <v>47</v>
      </c>
      <c r="C119" s="8" t="s">
        <v>223</v>
      </c>
      <c r="D119" s="1" t="s">
        <v>221</v>
      </c>
      <c r="E119" s="19">
        <v>-464.4</v>
      </c>
      <c r="F119" s="2">
        <f>F117+E119</f>
        <v>3403.8800000000024</v>
      </c>
    </row>
    <row r="120" spans="1:9" x14ac:dyDescent="0.25">
      <c r="A120" s="16">
        <v>45919</v>
      </c>
      <c r="B120" s="1" t="s">
        <v>41</v>
      </c>
      <c r="C120" s="1" t="s">
        <v>141</v>
      </c>
      <c r="D120" s="1" t="s">
        <v>12</v>
      </c>
      <c r="E120" s="19">
        <v>180</v>
      </c>
      <c r="F120" s="2">
        <f>F122+E120</f>
        <v>2470.4800000000023</v>
      </c>
    </row>
    <row r="121" spans="1:9" ht="42" x14ac:dyDescent="0.25">
      <c r="A121" s="16">
        <v>45926</v>
      </c>
      <c r="B121" s="1" t="s">
        <v>47</v>
      </c>
      <c r="C121" s="8" t="s">
        <v>224</v>
      </c>
      <c r="D121" s="1" t="s">
        <v>12</v>
      </c>
      <c r="E121" s="19">
        <v>-848</v>
      </c>
      <c r="F121" s="2">
        <f>F119+E121</f>
        <v>2555.8800000000024</v>
      </c>
    </row>
    <row r="122" spans="1:9" ht="42" x14ac:dyDescent="0.25">
      <c r="A122" s="16">
        <v>45933</v>
      </c>
      <c r="B122" s="1" t="s">
        <v>47</v>
      </c>
      <c r="C122" s="8" t="s">
        <v>225</v>
      </c>
      <c r="D122" s="1" t="s">
        <v>12</v>
      </c>
      <c r="E122" s="19">
        <v>-265.39999999999998</v>
      </c>
      <c r="F122" s="2">
        <f t="shared" si="2"/>
        <v>2290.4800000000023</v>
      </c>
    </row>
    <row r="123" spans="1:9" x14ac:dyDescent="0.25">
      <c r="F123" s="2">
        <f>F118+E123</f>
        <v>2650.4800000000023</v>
      </c>
    </row>
    <row r="124" spans="1:9" x14ac:dyDescent="0.25">
      <c r="F124" s="2">
        <f t="shared" si="2"/>
        <v>2650.4800000000023</v>
      </c>
    </row>
    <row r="125" spans="1:9" x14ac:dyDescent="0.25">
      <c r="F125" s="2">
        <f t="shared" si="2"/>
        <v>2650.4800000000023</v>
      </c>
    </row>
    <row r="126" spans="1:9" x14ac:dyDescent="0.25">
      <c r="F126" s="2">
        <f t="shared" si="2"/>
        <v>2650.4800000000023</v>
      </c>
    </row>
    <row r="127" spans="1:9" x14ac:dyDescent="0.25">
      <c r="F127" s="2">
        <f t="shared" si="2"/>
        <v>2650.4800000000023</v>
      </c>
    </row>
    <row r="128" spans="1:9" x14ac:dyDescent="0.25">
      <c r="F128" s="2">
        <f t="shared" si="2"/>
        <v>2650.4800000000023</v>
      </c>
    </row>
    <row r="129" spans="6:6" x14ac:dyDescent="0.25">
      <c r="F129" s="2">
        <f t="shared" si="2"/>
        <v>2650.4800000000023</v>
      </c>
    </row>
    <row r="130" spans="6:6" x14ac:dyDescent="0.25">
      <c r="F130" s="2">
        <f t="shared" si="2"/>
        <v>2650.4800000000023</v>
      </c>
    </row>
    <row r="131" spans="6:6" x14ac:dyDescent="0.25">
      <c r="F131" s="2">
        <f t="shared" si="2"/>
        <v>2650.4800000000023</v>
      </c>
    </row>
    <row r="132" spans="6:6" x14ac:dyDescent="0.25">
      <c r="F132" s="2">
        <f t="shared" si="2"/>
        <v>2650.4800000000023</v>
      </c>
    </row>
    <row r="133" spans="6:6" x14ac:dyDescent="0.25">
      <c r="F133" s="2">
        <f t="shared" si="2"/>
        <v>2650.4800000000023</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FY 24-25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Yusi Yao</dc:creator>
  <cp:lastModifiedBy>Yao, Yusi</cp:lastModifiedBy>
  <dcterms:created xsi:type="dcterms:W3CDTF">2025-09-25T16:11:42Z</dcterms:created>
  <dcterms:modified xsi:type="dcterms:W3CDTF">2025-09-25T17:46:26Z</dcterms:modified>
</cp:coreProperties>
</file>