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zhong/Desktop/"/>
    </mc:Choice>
  </mc:AlternateContent>
  <xr:revisionPtr revIDLastSave="0" documentId="13_ncr:1_{1CF7CBBD-F38E-4447-9CBF-9F684F450A8F}" xr6:coauthVersionLast="47" xr6:coauthVersionMax="47" xr10:uidLastSave="{00000000-0000-0000-0000-000000000000}"/>
  <bookViews>
    <workbookView xWindow="1520" yWindow="4100" windowWidth="28020" windowHeight="17500" xr2:uid="{965BBB60-5A4A-F74A-B655-386A42E27E33}"/>
  </bookViews>
  <sheets>
    <sheet name="inference time" sheetId="5" r:id="rId1"/>
    <sheet name="dataset siz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5" l="1"/>
  <c r="W29" i="5"/>
  <c r="W39" i="5"/>
  <c r="V19" i="5"/>
  <c r="W1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19" i="5"/>
  <c r="C40" i="5" l="1"/>
  <c r="B40" i="5"/>
  <c r="C30" i="5"/>
  <c r="B30" i="5"/>
  <c r="C20" i="5"/>
  <c r="B20" i="5"/>
  <c r="I7" i="5" l="1"/>
  <c r="H7" i="5"/>
  <c r="G7" i="5"/>
  <c r="D7" i="5"/>
  <c r="C7" i="5"/>
  <c r="B7" i="5"/>
</calcChain>
</file>

<file path=xl/sharedStrings.xml><?xml version="1.0" encoding="utf-8"?>
<sst xmlns="http://schemas.openxmlformats.org/spreadsheetml/2006/main" count="97" uniqueCount="40">
  <si>
    <t>M_Taql_tcgA</t>
    <phoneticPr fontId="1"/>
  </si>
  <si>
    <t>biRNN</t>
    <phoneticPr fontId="1"/>
  </si>
  <si>
    <t>BERT_plus</t>
    <phoneticPr fontId="1"/>
  </si>
  <si>
    <t>M_dam_gAtc</t>
    <phoneticPr fontId="1"/>
  </si>
  <si>
    <t>EcoRI_gaAttc</t>
    <phoneticPr fontId="1"/>
  </si>
  <si>
    <t>BERT</t>
    <phoneticPr fontId="1"/>
  </si>
  <si>
    <t>GCGC_Hhal</t>
    <phoneticPr fontId="1"/>
  </si>
  <si>
    <t>CG_SssI</t>
    <phoneticPr fontId="1"/>
  </si>
  <si>
    <t>M_Pel_CG</t>
    <phoneticPr fontId="1"/>
  </si>
  <si>
    <t>m0</t>
    <phoneticPr fontId="1"/>
  </si>
  <si>
    <t>m1</t>
    <phoneticPr fontId="1"/>
  </si>
  <si>
    <t>m2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</si>
  <si>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</si>
  <si>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</si>
  <si>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</si>
  <si>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</si>
  <si>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m7</t>
    <phoneticPr fontId="1"/>
  </si>
  <si>
    <t>m8</t>
    <phoneticPr fontId="1"/>
  </si>
  <si>
    <t>m9</t>
    <phoneticPr fontId="1"/>
  </si>
  <si>
    <t>m10</t>
    <phoneticPr fontId="1"/>
  </si>
  <si>
    <t>total</t>
    <phoneticPr fontId="1"/>
  </si>
  <si>
    <t>number of reads</t>
    <phoneticPr fontId="1"/>
  </si>
  <si>
    <t>dataset</t>
    <phoneticPr fontId="1"/>
  </si>
  <si>
    <t>6mA</t>
    <phoneticPr fontId="1"/>
  </si>
  <si>
    <t>reads</t>
    <phoneticPr fontId="1"/>
  </si>
  <si>
    <t>target motif samples</t>
    <phoneticPr fontId="1"/>
  </si>
  <si>
    <t>train</t>
    <phoneticPr fontId="1"/>
  </si>
  <si>
    <t>validate</t>
    <phoneticPr fontId="1"/>
  </si>
  <si>
    <t>test</t>
    <phoneticPr fontId="1"/>
  </si>
  <si>
    <t>valiate</t>
    <phoneticPr fontId="1"/>
  </si>
  <si>
    <t>5mC</t>
    <phoneticPr fontId="1"/>
  </si>
  <si>
    <t>positive</t>
    <phoneticPr fontId="1"/>
  </si>
  <si>
    <t>negative</t>
    <phoneticPr fontId="1"/>
  </si>
  <si>
    <t>read-based-split</t>
    <phoneticPr fontId="1"/>
  </si>
  <si>
    <t>region-based split</t>
    <phoneticPr fontId="1"/>
  </si>
  <si>
    <t>ecoli</t>
    <phoneticPr fontId="1"/>
  </si>
  <si>
    <t>Stoiber et al.</t>
    <phoneticPr fontId="1"/>
  </si>
  <si>
    <t>Simpson et al.</t>
    <phoneticPr fontId="1"/>
  </si>
  <si>
    <t>E.coli</t>
    <phoneticPr fontId="1"/>
  </si>
  <si>
    <t>H.Sapiens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</si>
</sst>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8B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FEE-1A9E-9341-97F4-CCE6D0E75615}">
  <dimension ref="A1:W44"/>
  <sheetViews>
    <sheetView tabSelected="1" topLeftCell="B1" workbookViewId="0">
      <selection activeCell="C45" sqref="C45:C46"/>
    </sheetView>
  </sheetViews>
  <sheetFormatPr baseColWidth="10" defaultRowHeight="20"/>
  <cols>
    <col min="2" max="2" width="16.42578125" customWidth="1"/>
    <col min="3" max="3" width="13.85546875" customWidth="1"/>
  </cols>
  <sheetData>
    <row r="1" spans="1:23">
      <c r="B1" t="s">
        <v>2</v>
      </c>
      <c r="C1" t="s">
        <v>5</v>
      </c>
      <c r="D1" t="s">
        <v>1</v>
      </c>
      <c r="G1" t="s">
        <v>2</v>
      </c>
      <c r="H1" t="s">
        <v>5</v>
      </c>
      <c r="I1" t="s">
        <v>1</v>
      </c>
    </row>
    <row r="2" spans="1:23">
      <c r="A2">
        <v>1</v>
      </c>
      <c r="B2">
        <v>2.2933366298675502</v>
      </c>
      <c r="C2">
        <v>1.8807671070098799</v>
      </c>
      <c r="D2">
        <v>13.6907193660736</v>
      </c>
      <c r="G2">
        <v>79.894999999999996</v>
      </c>
      <c r="H2">
        <v>69.421000000000006</v>
      </c>
      <c r="I2">
        <v>71.048000000000002</v>
      </c>
    </row>
    <row r="3" spans="1:23">
      <c r="A3">
        <v>2</v>
      </c>
      <c r="B3">
        <v>2.3395977020263601</v>
      </c>
      <c r="C3">
        <v>1.9223153591155999</v>
      </c>
      <c r="D3">
        <v>13.5436487197875</v>
      </c>
      <c r="G3">
        <v>63.228999999999999</v>
      </c>
      <c r="H3">
        <v>63.177999999999997</v>
      </c>
      <c r="I3">
        <v>81.820999999999998</v>
      </c>
    </row>
    <row r="4" spans="1:23">
      <c r="A4">
        <v>3</v>
      </c>
      <c r="B4">
        <v>2.3029019832611</v>
      </c>
      <c r="C4">
        <v>1.73161625862121</v>
      </c>
      <c r="D4">
        <v>13.1706638336181</v>
      </c>
      <c r="G4">
        <v>64.001999999999995</v>
      </c>
      <c r="H4">
        <v>66.69</v>
      </c>
      <c r="I4">
        <v>83.852000000000004</v>
      </c>
    </row>
    <row r="5" spans="1:23">
      <c r="A5">
        <v>4</v>
      </c>
      <c r="B5">
        <v>2.2282197475433301</v>
      </c>
      <c r="C5">
        <v>1.95848512649536</v>
      </c>
      <c r="D5">
        <v>12.6685886383056</v>
      </c>
      <c r="G5">
        <v>63.576999999999998</v>
      </c>
      <c r="H5">
        <v>63.970999999999997</v>
      </c>
      <c r="I5">
        <v>80.045000000000002</v>
      </c>
    </row>
    <row r="6" spans="1:23">
      <c r="A6">
        <v>5</v>
      </c>
      <c r="B6">
        <v>2.3070163726806601</v>
      </c>
      <c r="C6">
        <v>1.8610703945159901</v>
      </c>
      <c r="D6">
        <v>13.2589907646179</v>
      </c>
      <c r="G6">
        <v>63.265999999999998</v>
      </c>
      <c r="H6">
        <v>62.853000000000002</v>
      </c>
      <c r="I6">
        <v>69.971000000000004</v>
      </c>
    </row>
    <row r="7" spans="1:23">
      <c r="B7">
        <f>AVERAGE(B2:B6)</f>
        <v>2.2942144870757999</v>
      </c>
      <c r="C7">
        <f>AVERAGE(C2:C6)</f>
        <v>1.8708508491516078</v>
      </c>
      <c r="D7">
        <f>AVERAGE(D2:D6)</f>
        <v>13.266522264480539</v>
      </c>
      <c r="G7">
        <f>AVERAGE(G1:G5)</f>
        <v>67.675749999999994</v>
      </c>
      <c r="H7">
        <f>AVERAGE(H1:H5)</f>
        <v>65.814999999999998</v>
      </c>
      <c r="I7">
        <f>AVERAGE(I1:I5)</f>
        <v>79.191500000000005</v>
      </c>
    </row>
    <row r="12" spans="1:23">
      <c r="B12" t="s">
        <v>1</v>
      </c>
    </row>
    <row r="13" spans="1:23">
      <c r="B13" t="s">
        <v>9</v>
      </c>
      <c r="D13" t="s">
        <v>10</v>
      </c>
      <c r="F13" t="s">
        <v>11</v>
      </c>
      <c r="H13" t="s">
        <v>12</v>
      </c>
      <c r="J13" t="s">
        <v>13</v>
      </c>
      <c r="L13" t="s">
        <v>14</v>
      </c>
      <c r="N13" t="s">
        <v>15</v>
      </c>
      <c r="P13" t="s">
        <v>16</v>
      </c>
      <c r="R13" t="s">
        <v>17</v>
      </c>
      <c r="T13" t="s">
        <v>18</v>
      </c>
      <c r="V13" t="s">
        <v>19</v>
      </c>
    </row>
    <row r="14" spans="1:23">
      <c r="B14">
        <v>14.8536281585693</v>
      </c>
      <c r="C14">
        <v>78</v>
      </c>
      <c r="D14">
        <v>16.247989892959499</v>
      </c>
      <c r="E14">
        <v>80.400000000000006</v>
      </c>
      <c r="F14">
        <v>15.863411426544101</v>
      </c>
      <c r="G14">
        <v>78.950999999999993</v>
      </c>
      <c r="H14">
        <v>15.722669363021801</v>
      </c>
      <c r="I14">
        <v>78.715000000000003</v>
      </c>
      <c r="J14">
        <v>15.570858955383301</v>
      </c>
      <c r="K14">
        <v>81.486000000000004</v>
      </c>
      <c r="L14">
        <v>15.9325177669525</v>
      </c>
      <c r="M14">
        <v>77.478999999999999</v>
      </c>
      <c r="N14">
        <v>15.7363641262054</v>
      </c>
      <c r="O14">
        <v>65.376999999999995</v>
      </c>
      <c r="P14">
        <v>15.5879876613616</v>
      </c>
      <c r="Q14">
        <v>75.245000000000005</v>
      </c>
      <c r="R14">
        <v>15.5237836837768</v>
      </c>
      <c r="S14">
        <v>81.144000000000005</v>
      </c>
      <c r="T14">
        <v>15.7850918769836</v>
      </c>
      <c r="U14">
        <v>81.119</v>
      </c>
      <c r="V14">
        <v>13.6907193660736</v>
      </c>
      <c r="W14">
        <v>71.048000000000002</v>
      </c>
    </row>
    <row r="15" spans="1:23">
      <c r="B15">
        <v>14.700727224349899</v>
      </c>
      <c r="C15">
        <v>79.381</v>
      </c>
      <c r="D15">
        <v>14.737701654434201</v>
      </c>
      <c r="E15">
        <v>82.24</v>
      </c>
      <c r="F15">
        <v>14.728715181350699</v>
      </c>
      <c r="G15">
        <v>81.936000000000007</v>
      </c>
      <c r="H15">
        <v>15.0163991451263</v>
      </c>
      <c r="I15">
        <v>80.460999999999999</v>
      </c>
      <c r="J15">
        <v>14.5410902500152</v>
      </c>
      <c r="K15">
        <v>82.67</v>
      </c>
      <c r="L15">
        <v>14.634984254837001</v>
      </c>
      <c r="M15">
        <v>79.334999999999994</v>
      </c>
      <c r="N15">
        <v>14.5465157032012</v>
      </c>
      <c r="O15">
        <v>81.47</v>
      </c>
      <c r="P15">
        <v>15.0081286430358</v>
      </c>
      <c r="Q15">
        <v>76.536000000000001</v>
      </c>
      <c r="R15">
        <v>14.341002941131499</v>
      </c>
      <c r="S15">
        <v>76.771000000000001</v>
      </c>
      <c r="T15">
        <v>15.0486736297607</v>
      </c>
      <c r="U15">
        <v>77.361000000000004</v>
      </c>
      <c r="V15">
        <v>13.5436487197875</v>
      </c>
      <c r="W15">
        <v>81.820999999999998</v>
      </c>
    </row>
    <row r="16" spans="1:23">
      <c r="B16">
        <v>14.603867769241299</v>
      </c>
      <c r="C16">
        <v>76.334999999999994</v>
      </c>
      <c r="D16">
        <v>14.4117574691772</v>
      </c>
      <c r="E16">
        <v>77.873000000000005</v>
      </c>
      <c r="F16">
        <v>14.9511282444</v>
      </c>
      <c r="G16">
        <v>77.391000000000005</v>
      </c>
      <c r="H16">
        <v>14.7437150478363</v>
      </c>
      <c r="I16">
        <v>76.600999999999999</v>
      </c>
      <c r="J16">
        <v>14.714559078216499</v>
      </c>
      <c r="K16">
        <v>77.653999999999996</v>
      </c>
      <c r="L16">
        <v>14.337014675140299</v>
      </c>
      <c r="M16">
        <v>78.296000000000006</v>
      </c>
      <c r="N16">
        <v>15.4889211654663</v>
      </c>
      <c r="O16">
        <v>73.884</v>
      </c>
      <c r="P16">
        <v>15.272348642349201</v>
      </c>
      <c r="Q16">
        <v>75.765000000000001</v>
      </c>
      <c r="R16">
        <v>15.096114635467501</v>
      </c>
      <c r="S16">
        <v>78.304000000000002</v>
      </c>
      <c r="T16">
        <v>14.628873348236</v>
      </c>
      <c r="U16">
        <v>72.3</v>
      </c>
      <c r="V16">
        <v>13.1706638336181</v>
      </c>
      <c r="W16">
        <v>83.852000000000004</v>
      </c>
    </row>
    <row r="17" spans="1:23">
      <c r="B17">
        <v>14.776060819625799</v>
      </c>
      <c r="C17">
        <v>74.180999999999997</v>
      </c>
      <c r="D17">
        <v>15.1561782360076</v>
      </c>
      <c r="E17">
        <v>80.772999999999996</v>
      </c>
      <c r="F17">
        <v>15.195899724960301</v>
      </c>
      <c r="G17">
        <v>76.328999999999994</v>
      </c>
      <c r="H17">
        <v>15.3237280845642</v>
      </c>
      <c r="I17">
        <v>78.287999999999997</v>
      </c>
      <c r="J17">
        <v>14.691185712814301</v>
      </c>
      <c r="K17">
        <v>77.159000000000006</v>
      </c>
      <c r="L17">
        <v>15.214908838272001</v>
      </c>
      <c r="M17">
        <v>79.573999999999998</v>
      </c>
      <c r="N17">
        <v>15.468518972396801</v>
      </c>
      <c r="O17">
        <v>77.641999999999996</v>
      </c>
      <c r="P17">
        <v>14.971309661865201</v>
      </c>
      <c r="Q17">
        <v>79.882999999999996</v>
      </c>
      <c r="R17">
        <v>14.184006690979</v>
      </c>
      <c r="S17">
        <v>74.968999999999994</v>
      </c>
      <c r="T17">
        <v>14.454212427139201</v>
      </c>
      <c r="U17">
        <v>73.963999999999999</v>
      </c>
      <c r="V17">
        <v>12.6685886383056</v>
      </c>
      <c r="W17">
        <v>80.045000000000002</v>
      </c>
    </row>
    <row r="18" spans="1:23">
      <c r="B18">
        <v>14.078155755996701</v>
      </c>
      <c r="C18">
        <v>80.239000000000004</v>
      </c>
      <c r="D18">
        <v>14.6663320064544</v>
      </c>
      <c r="E18">
        <v>79.569000000000003</v>
      </c>
      <c r="F18">
        <v>14.469111919403</v>
      </c>
      <c r="G18">
        <v>81.512</v>
      </c>
      <c r="H18">
        <v>14.460345506668</v>
      </c>
      <c r="I18">
        <v>80.02</v>
      </c>
      <c r="J18">
        <v>14.3767330646514</v>
      </c>
      <c r="K18">
        <v>81.385000000000005</v>
      </c>
      <c r="L18">
        <v>14.9358484745025</v>
      </c>
      <c r="M18">
        <v>76.432000000000002</v>
      </c>
      <c r="N18">
        <v>14.9028439521789</v>
      </c>
      <c r="O18">
        <v>78.882999999999996</v>
      </c>
      <c r="P18">
        <v>14.835065603256201</v>
      </c>
      <c r="Q18">
        <v>74.02</v>
      </c>
      <c r="R18">
        <v>14.917014837265</v>
      </c>
      <c r="S18">
        <v>73.334000000000003</v>
      </c>
      <c r="T18">
        <v>14.7702212333679</v>
      </c>
      <c r="U18">
        <v>74.171999999999997</v>
      </c>
      <c r="V18">
        <v>13.2589907646179</v>
      </c>
      <c r="W18">
        <v>69.971000000000004</v>
      </c>
    </row>
    <row r="19" spans="1:23">
      <c r="B19">
        <f>AVERAGE(B14:B18)</f>
        <v>14.602487945556598</v>
      </c>
      <c r="C19">
        <f t="shared" ref="C19:U19" si="0">AVERAGE(C14:C18)</f>
        <v>77.627199999999988</v>
      </c>
      <c r="D19">
        <f t="shared" si="0"/>
        <v>15.043991851806581</v>
      </c>
      <c r="E19">
        <f t="shared" si="0"/>
        <v>80.170999999999992</v>
      </c>
      <c r="F19">
        <f t="shared" si="0"/>
        <v>15.041653299331619</v>
      </c>
      <c r="G19">
        <f t="shared" si="0"/>
        <v>79.223800000000011</v>
      </c>
      <c r="H19">
        <f t="shared" si="0"/>
        <v>15.05337142944332</v>
      </c>
      <c r="I19">
        <f t="shared" si="0"/>
        <v>78.816999999999993</v>
      </c>
      <c r="J19">
        <f t="shared" si="0"/>
        <v>14.778885412216141</v>
      </c>
      <c r="K19">
        <f t="shared" si="0"/>
        <v>80.070799999999991</v>
      </c>
      <c r="L19">
        <f t="shared" si="0"/>
        <v>15.011054801940862</v>
      </c>
      <c r="M19">
        <f t="shared" si="0"/>
        <v>78.223200000000006</v>
      </c>
      <c r="N19">
        <f t="shared" si="0"/>
        <v>15.228632783889719</v>
      </c>
      <c r="O19">
        <f t="shared" si="0"/>
        <v>75.4512</v>
      </c>
      <c r="P19">
        <f t="shared" si="0"/>
        <v>15.1349680423736</v>
      </c>
      <c r="Q19">
        <f t="shared" si="0"/>
        <v>76.289799999999985</v>
      </c>
      <c r="R19">
        <f t="shared" si="0"/>
        <v>14.812384557723959</v>
      </c>
      <c r="S19">
        <f t="shared" si="0"/>
        <v>76.904399999999995</v>
      </c>
      <c r="T19">
        <f t="shared" si="0"/>
        <v>14.937414503097481</v>
      </c>
      <c r="U19">
        <f t="shared" si="0"/>
        <v>75.783200000000008</v>
      </c>
      <c r="V19">
        <f>AVERAGE(V14:V18)</f>
        <v>13.266522264480539</v>
      </c>
      <c r="W19">
        <f>AVERAGE(W14:W18)</f>
        <v>77.347400000000007</v>
      </c>
    </row>
    <row r="20" spans="1:23">
      <c r="A20" t="s">
        <v>20</v>
      </c>
      <c r="B20">
        <f>B19+D19+F19+H19+J19+L19+N19+P19+R19+T19+V19</f>
        <v>162.91136689186038</v>
      </c>
      <c r="C20">
        <f>C19+F19+I19+K19+M19+O19+Q19+S19+U19+W19</f>
        <v>711.5558532993316</v>
      </c>
    </row>
    <row r="22" spans="1:23">
      <c r="B22" t="s">
        <v>5</v>
      </c>
    </row>
    <row r="23" spans="1:23">
      <c r="B23" t="s">
        <v>9</v>
      </c>
      <c r="D23" t="s">
        <v>10</v>
      </c>
      <c r="F23" t="s">
        <v>11</v>
      </c>
      <c r="H23" t="s">
        <v>12</v>
      </c>
      <c r="J23" t="s">
        <v>13</v>
      </c>
      <c r="L23" t="s">
        <v>14</v>
      </c>
      <c r="N23" t="s">
        <v>15</v>
      </c>
      <c r="P23" t="s">
        <v>16</v>
      </c>
      <c r="R23" t="s">
        <v>17</v>
      </c>
      <c r="T23" t="s">
        <v>18</v>
      </c>
      <c r="V23" t="s">
        <v>19</v>
      </c>
    </row>
    <row r="24" spans="1:23">
      <c r="B24">
        <v>2.04314088821411</v>
      </c>
      <c r="C24">
        <v>66.893000000000001</v>
      </c>
      <c r="D24">
        <v>1.8888850212097099</v>
      </c>
      <c r="E24">
        <v>72.158000000000001</v>
      </c>
      <c r="F24">
        <v>2.14500761032104</v>
      </c>
      <c r="G24">
        <v>66.207999999999998</v>
      </c>
      <c r="H24">
        <v>1.8096828460693299</v>
      </c>
      <c r="I24">
        <v>66.218999999999994</v>
      </c>
      <c r="J24">
        <v>1.8466832637786801</v>
      </c>
      <c r="K24">
        <v>66.731999999999999</v>
      </c>
      <c r="L24">
        <v>2.0015895366668701</v>
      </c>
      <c r="M24">
        <v>72.537999999999997</v>
      </c>
      <c r="N24">
        <v>1.8573188781738199</v>
      </c>
      <c r="O24">
        <v>71.867999999999995</v>
      </c>
      <c r="P24">
        <v>1.9496052265167201</v>
      </c>
      <c r="Q24">
        <v>68.188999999999993</v>
      </c>
      <c r="R24">
        <v>1.84189105033874</v>
      </c>
      <c r="S24">
        <v>65.05</v>
      </c>
      <c r="T24">
        <v>1.8756361007690401</v>
      </c>
      <c r="U24">
        <v>64.998999999999995</v>
      </c>
      <c r="V24">
        <v>1.80007004737854</v>
      </c>
      <c r="W24">
        <v>61.43</v>
      </c>
    </row>
    <row r="25" spans="1:23">
      <c r="B25">
        <v>2.2958724498748699</v>
      </c>
      <c r="C25">
        <v>70.593999999999994</v>
      </c>
      <c r="D25">
        <v>2.1456894874572701</v>
      </c>
      <c r="E25">
        <v>68.39</v>
      </c>
      <c r="F25">
        <v>1.9758663177490201</v>
      </c>
      <c r="G25">
        <v>72.010999999999996</v>
      </c>
      <c r="H25">
        <v>2.1878249645233101</v>
      </c>
      <c r="I25">
        <v>68.664000000000001</v>
      </c>
      <c r="J25">
        <v>1.9081456661224301</v>
      </c>
      <c r="K25">
        <v>72.63</v>
      </c>
      <c r="L25">
        <v>2.00514340400695</v>
      </c>
      <c r="M25">
        <v>67.05</v>
      </c>
      <c r="N25">
        <v>2.0686042308807302</v>
      </c>
      <c r="O25">
        <v>66.844999999999999</v>
      </c>
      <c r="P25">
        <v>2.05680060386657</v>
      </c>
      <c r="Q25">
        <v>66.739999999999995</v>
      </c>
      <c r="R25">
        <v>2.10287237167358</v>
      </c>
      <c r="S25">
        <v>66.573999999999998</v>
      </c>
      <c r="T25">
        <v>2.45480060577392</v>
      </c>
      <c r="U25">
        <v>68.525999999999996</v>
      </c>
      <c r="V25">
        <v>1.9244365692138601</v>
      </c>
      <c r="W25">
        <v>62.48</v>
      </c>
    </row>
    <row r="26" spans="1:23">
      <c r="B26">
        <v>1.81871962547302</v>
      </c>
      <c r="C26">
        <v>67.037000000000006</v>
      </c>
      <c r="D26">
        <v>1.9875695705413801</v>
      </c>
      <c r="E26">
        <v>68.347999999999999</v>
      </c>
      <c r="F26">
        <v>2.0750184059143</v>
      </c>
      <c r="G26">
        <v>67.185000000000002</v>
      </c>
      <c r="H26">
        <v>2.1845507621765101</v>
      </c>
      <c r="I26">
        <v>74.537999999999997</v>
      </c>
      <c r="J26">
        <v>2.0426137447357098</v>
      </c>
      <c r="K26">
        <v>67.460999999999999</v>
      </c>
      <c r="L26">
        <v>2.1208207607269198</v>
      </c>
      <c r="M26">
        <v>69.125</v>
      </c>
      <c r="N26">
        <v>2.0387649536132799</v>
      </c>
      <c r="O26">
        <v>67.698999999999998</v>
      </c>
      <c r="P26">
        <v>2.40088891983032</v>
      </c>
      <c r="Q26">
        <v>69.221999999999994</v>
      </c>
      <c r="R26">
        <v>2.1323430538177401</v>
      </c>
      <c r="S26">
        <v>67.700999999999993</v>
      </c>
      <c r="T26">
        <v>1.90427422523498</v>
      </c>
      <c r="U26">
        <v>68.433000000000007</v>
      </c>
      <c r="V26">
        <v>1.94257116317749</v>
      </c>
      <c r="W26">
        <v>67.921999999999997</v>
      </c>
    </row>
    <row r="27" spans="1:23">
      <c r="B27">
        <v>2.1102125644683798</v>
      </c>
      <c r="C27">
        <v>69.346000000000004</v>
      </c>
      <c r="D27">
        <v>2.3780205249786301</v>
      </c>
      <c r="E27">
        <v>69.346000000000004</v>
      </c>
      <c r="F27">
        <v>2.5865049362182599</v>
      </c>
      <c r="G27">
        <v>70.814999999999998</v>
      </c>
      <c r="H27">
        <v>1.96682548522949</v>
      </c>
      <c r="I27">
        <v>68.817999999999998</v>
      </c>
      <c r="J27">
        <v>2.1399576663970898</v>
      </c>
      <c r="K27">
        <v>69.501999999999995</v>
      </c>
      <c r="L27">
        <v>1.94701480865478</v>
      </c>
      <c r="M27">
        <v>68.111000000000004</v>
      </c>
      <c r="N27">
        <v>2.31937384605407</v>
      </c>
      <c r="O27">
        <v>67.256</v>
      </c>
      <c r="P27">
        <v>1.99117302894592</v>
      </c>
      <c r="Q27">
        <v>70.622</v>
      </c>
      <c r="R27">
        <v>2.1398065090179399</v>
      </c>
      <c r="S27">
        <v>71.661000000000001</v>
      </c>
      <c r="T27">
        <v>2.1351368427276598</v>
      </c>
      <c r="U27">
        <v>66.161000000000001</v>
      </c>
      <c r="V27">
        <v>2.0601947307586599</v>
      </c>
      <c r="W27">
        <v>62.334000000000003</v>
      </c>
    </row>
    <row r="28" spans="1:23">
      <c r="B28">
        <v>2.07560110092163</v>
      </c>
      <c r="C28">
        <v>69.248000000000005</v>
      </c>
      <c r="D28">
        <v>2.33098268508911</v>
      </c>
      <c r="E28">
        <v>69.14</v>
      </c>
      <c r="F28">
        <v>2.10023641586303</v>
      </c>
      <c r="G28">
        <v>71.266000000000005</v>
      </c>
      <c r="H28">
        <v>2.3208730220794598</v>
      </c>
      <c r="I28">
        <v>74.319000000000003</v>
      </c>
      <c r="J28">
        <v>2.2113659381866402</v>
      </c>
      <c r="K28">
        <v>71.081000000000003</v>
      </c>
      <c r="L28">
        <v>1.9987485408782899</v>
      </c>
      <c r="M28">
        <v>67.353999999999999</v>
      </c>
      <c r="N28">
        <v>1.96367907524108</v>
      </c>
      <c r="O28">
        <v>72.028999999999996</v>
      </c>
      <c r="P28">
        <v>2.1334083080291699</v>
      </c>
      <c r="Q28">
        <v>69.099999999999994</v>
      </c>
      <c r="R28">
        <v>1.97342777252197</v>
      </c>
      <c r="S28">
        <v>67.064999999999998</v>
      </c>
      <c r="T28">
        <v>2.0576241016387899</v>
      </c>
      <c r="U28">
        <v>65.906999999999996</v>
      </c>
      <c r="V28">
        <v>1.7792606353759699</v>
      </c>
      <c r="W28">
        <v>62.832000000000001</v>
      </c>
    </row>
    <row r="29" spans="1:23">
      <c r="B29">
        <f t="shared" ref="B29:W29" si="1">AVERAGE(B24:B28)</f>
        <v>2.0687093257904019</v>
      </c>
      <c r="C29">
        <f t="shared" si="1"/>
        <v>68.623599999999996</v>
      </c>
      <c r="D29">
        <f t="shared" si="1"/>
        <v>2.1462294578552199</v>
      </c>
      <c r="E29">
        <f t="shared" si="1"/>
        <v>69.476399999999998</v>
      </c>
      <c r="F29">
        <f t="shared" si="1"/>
        <v>2.1765267372131301</v>
      </c>
      <c r="G29">
        <f t="shared" si="1"/>
        <v>69.497</v>
      </c>
      <c r="H29">
        <f t="shared" si="1"/>
        <v>2.0939514160156198</v>
      </c>
      <c r="I29">
        <f t="shared" si="1"/>
        <v>70.511600000000001</v>
      </c>
      <c r="J29">
        <f t="shared" si="1"/>
        <v>2.0297532558441098</v>
      </c>
      <c r="K29">
        <f t="shared" si="1"/>
        <v>69.481200000000001</v>
      </c>
      <c r="L29">
        <f t="shared" si="1"/>
        <v>2.0146634101867624</v>
      </c>
      <c r="M29">
        <f t="shared" si="1"/>
        <v>68.835599999999999</v>
      </c>
      <c r="N29">
        <f t="shared" si="1"/>
        <v>2.0495481967925961</v>
      </c>
      <c r="O29">
        <f t="shared" si="1"/>
        <v>69.139399999999995</v>
      </c>
      <c r="P29">
        <f t="shared" si="1"/>
        <v>2.1063752174377397</v>
      </c>
      <c r="Q29">
        <f t="shared" si="1"/>
        <v>68.774599999999992</v>
      </c>
      <c r="R29">
        <f t="shared" si="1"/>
        <v>2.0380681514739942</v>
      </c>
      <c r="S29">
        <f t="shared" si="1"/>
        <v>67.610199999999992</v>
      </c>
      <c r="T29">
        <f t="shared" si="1"/>
        <v>2.0854943752288779</v>
      </c>
      <c r="U29">
        <f t="shared" si="1"/>
        <v>66.805199999999985</v>
      </c>
      <c r="V29">
        <f t="shared" si="1"/>
        <v>1.901306629180904</v>
      </c>
      <c r="W29">
        <f t="shared" si="1"/>
        <v>63.3996</v>
      </c>
    </row>
    <row r="30" spans="1:23">
      <c r="A30" t="s">
        <v>20</v>
      </c>
      <c r="B30">
        <f>B29+D29+F29+H29+J29+L29+N29+P29+R29+T29+V29</f>
        <v>22.71062617301936</v>
      </c>
      <c r="C30">
        <f>C29+F29+I29+K29+M29+O29+Q29+S29+U29+W29</f>
        <v>615.35752673721299</v>
      </c>
    </row>
    <row r="32" spans="1:23">
      <c r="B32" t="s">
        <v>2</v>
      </c>
    </row>
    <row r="33" spans="1:23">
      <c r="B33" t="s">
        <v>9</v>
      </c>
      <c r="D33" t="s">
        <v>10</v>
      </c>
      <c r="F33" t="s">
        <v>11</v>
      </c>
      <c r="H33" t="s">
        <v>12</v>
      </c>
      <c r="J33" t="s">
        <v>13</v>
      </c>
      <c r="L33" t="s">
        <v>14</v>
      </c>
      <c r="N33" t="s">
        <v>15</v>
      </c>
      <c r="P33" t="s">
        <v>16</v>
      </c>
      <c r="R33" t="s">
        <v>17</v>
      </c>
      <c r="T33" t="s">
        <v>18</v>
      </c>
      <c r="V33" t="s">
        <v>19</v>
      </c>
    </row>
    <row r="34" spans="1:23">
      <c r="B34">
        <v>2.7524628639221098</v>
      </c>
      <c r="C34">
        <v>71.441999999999993</v>
      </c>
      <c r="D34">
        <v>2.2361958026885902</v>
      </c>
      <c r="E34">
        <v>66.38</v>
      </c>
      <c r="F34">
        <v>2.5021886825561501</v>
      </c>
      <c r="G34">
        <v>66.063000000000002</v>
      </c>
      <c r="H34">
        <v>2.3209700584411599</v>
      </c>
      <c r="I34">
        <v>75.459999999999994</v>
      </c>
      <c r="J34">
        <v>2.2630536556243799</v>
      </c>
      <c r="K34">
        <v>70.156999999999996</v>
      </c>
      <c r="L34">
        <v>2.34481501579284</v>
      </c>
      <c r="M34">
        <v>68.284999999999997</v>
      </c>
      <c r="N34">
        <v>2.1556010246276802</v>
      </c>
      <c r="O34">
        <v>67.328000000000003</v>
      </c>
      <c r="P34">
        <v>2.3010766506195002</v>
      </c>
      <c r="Q34">
        <v>64.968000000000004</v>
      </c>
      <c r="R34">
        <v>2.2646520137786799</v>
      </c>
      <c r="S34">
        <v>69.884</v>
      </c>
      <c r="T34">
        <v>2.2715477943420401</v>
      </c>
      <c r="U34">
        <v>73.040000000000006</v>
      </c>
      <c r="V34">
        <v>2.2933366298675502</v>
      </c>
      <c r="W34" s="1">
        <v>79.894999999999996</v>
      </c>
    </row>
    <row r="35" spans="1:23">
      <c r="B35">
        <v>2.5260055065154998</v>
      </c>
      <c r="C35">
        <v>67.106999999999999</v>
      </c>
      <c r="D35">
        <v>2.3839335441589302</v>
      </c>
      <c r="E35">
        <v>67.754000000000005</v>
      </c>
      <c r="F35">
        <v>2.49885725975036</v>
      </c>
      <c r="G35">
        <v>73.864999999999995</v>
      </c>
      <c r="H35">
        <v>2.52347207069396</v>
      </c>
      <c r="I35">
        <v>69.215999999999994</v>
      </c>
      <c r="J35">
        <v>2.6332828998565598</v>
      </c>
      <c r="K35">
        <v>68.251000000000005</v>
      </c>
      <c r="L35">
        <v>2.49136185646057</v>
      </c>
      <c r="M35">
        <v>68.975999999999999</v>
      </c>
      <c r="N35">
        <v>2.7103366851806601</v>
      </c>
      <c r="O35">
        <v>69.218999999999994</v>
      </c>
      <c r="P35">
        <v>3.1110079288482599</v>
      </c>
      <c r="Q35">
        <v>66.834000000000003</v>
      </c>
      <c r="R35">
        <v>2.45903396606445</v>
      </c>
      <c r="S35">
        <v>70.096000000000004</v>
      </c>
      <c r="T35">
        <v>2.5667028427124001</v>
      </c>
      <c r="U35">
        <v>67.105999999999995</v>
      </c>
      <c r="V35">
        <v>2.3395977020263601</v>
      </c>
      <c r="W35" s="1">
        <v>63.228999999999999</v>
      </c>
    </row>
    <row r="36" spans="1:23">
      <c r="B36">
        <v>2.2106792926788299</v>
      </c>
      <c r="C36">
        <v>69.814999999999998</v>
      </c>
      <c r="D36">
        <v>2.4252538681030198</v>
      </c>
      <c r="E36">
        <v>73.734999999999999</v>
      </c>
      <c r="F36">
        <v>2.5700592994689901</v>
      </c>
      <c r="G36">
        <v>69.801000000000002</v>
      </c>
      <c r="H36">
        <v>2.2479588985443102</v>
      </c>
      <c r="I36">
        <v>68.790000000000006</v>
      </c>
      <c r="J36">
        <v>2.5726892948150599</v>
      </c>
      <c r="K36">
        <v>69.832999999999998</v>
      </c>
      <c r="L36">
        <v>2.7316298484802202</v>
      </c>
      <c r="M36">
        <v>68.003</v>
      </c>
      <c r="N36">
        <v>2.43193364143371</v>
      </c>
      <c r="O36">
        <v>70.492000000000004</v>
      </c>
      <c r="P36">
        <v>2.50637602806091</v>
      </c>
      <c r="Q36">
        <v>76.155000000000001</v>
      </c>
      <c r="R36">
        <v>2.6354818344116202</v>
      </c>
      <c r="S36">
        <v>67.703000000000003</v>
      </c>
      <c r="T36">
        <v>2.62479543685913</v>
      </c>
      <c r="U36">
        <v>67.36</v>
      </c>
      <c r="V36">
        <v>2.3029019832611</v>
      </c>
      <c r="W36" s="1">
        <v>64.001999999999995</v>
      </c>
    </row>
    <row r="37" spans="1:23">
      <c r="B37">
        <v>2.4888997077941801</v>
      </c>
      <c r="C37">
        <v>66.31</v>
      </c>
      <c r="D37">
        <v>2.71129894256591</v>
      </c>
      <c r="E37">
        <v>68.915999999999997</v>
      </c>
      <c r="F37">
        <v>2.6244628429412802</v>
      </c>
      <c r="G37">
        <v>69.090999999999994</v>
      </c>
      <c r="H37">
        <v>2.54380059242248</v>
      </c>
      <c r="I37">
        <v>68.671999999999997</v>
      </c>
      <c r="J37">
        <v>2.4384651184082</v>
      </c>
      <c r="K37">
        <v>68.528000000000006</v>
      </c>
      <c r="L37">
        <v>2.5670609474182098</v>
      </c>
      <c r="M37">
        <v>74.721999999999994</v>
      </c>
      <c r="N37">
        <v>2.56878161430358</v>
      </c>
      <c r="O37">
        <v>65.902000000000001</v>
      </c>
      <c r="P37">
        <v>2.4252874851226802</v>
      </c>
      <c r="Q37">
        <v>68.873000000000005</v>
      </c>
      <c r="R37">
        <v>2.66053891181945</v>
      </c>
      <c r="S37">
        <v>68.661000000000001</v>
      </c>
      <c r="T37">
        <v>2.6388595104217498</v>
      </c>
      <c r="U37">
        <v>64.150000000000006</v>
      </c>
      <c r="V37">
        <v>2.2282197475433301</v>
      </c>
      <c r="W37" s="1">
        <v>63.576999999999998</v>
      </c>
    </row>
    <row r="38" spans="1:23">
      <c r="B38">
        <v>2.4247896671295099</v>
      </c>
      <c r="C38">
        <v>68.363</v>
      </c>
      <c r="D38">
        <v>2.4197144508361799</v>
      </c>
      <c r="E38">
        <v>70.076999999999998</v>
      </c>
      <c r="F38">
        <v>2.3763852119445801</v>
      </c>
      <c r="G38">
        <v>72.849999999999994</v>
      </c>
      <c r="H38">
        <v>2.24223661422729</v>
      </c>
      <c r="I38">
        <v>73.088999999999999</v>
      </c>
      <c r="J38">
        <v>2.5877814292907702</v>
      </c>
      <c r="K38">
        <v>72.772999999999996</v>
      </c>
      <c r="L38">
        <v>2.6637380123138401</v>
      </c>
      <c r="M38">
        <v>69.503</v>
      </c>
      <c r="N38">
        <v>2.5052130222320499</v>
      </c>
      <c r="O38">
        <v>68.403999999999996</v>
      </c>
      <c r="P38">
        <v>2.6729071140289302</v>
      </c>
      <c r="Q38">
        <v>67.34</v>
      </c>
      <c r="R38">
        <v>2.5618348121643</v>
      </c>
      <c r="S38">
        <v>69.459999999999994</v>
      </c>
      <c r="T38">
        <v>2.56412649154663</v>
      </c>
      <c r="U38">
        <v>66.819000000000003</v>
      </c>
      <c r="V38">
        <v>2.3070163726806601</v>
      </c>
      <c r="W38" s="1">
        <v>63.265999999999998</v>
      </c>
    </row>
    <row r="39" spans="1:23">
      <c r="B39">
        <f t="shared" ref="B39:W39" si="2">AVERAGE(B34:B38)</f>
        <v>2.4805674076080257</v>
      </c>
      <c r="C39">
        <f t="shared" si="2"/>
        <v>68.607399999999998</v>
      </c>
      <c r="D39">
        <f t="shared" si="2"/>
        <v>2.4352793216705262</v>
      </c>
      <c r="E39">
        <f t="shared" si="2"/>
        <v>69.372399999999999</v>
      </c>
      <c r="F39">
        <f t="shared" si="2"/>
        <v>2.514390659332272</v>
      </c>
      <c r="G39">
        <f t="shared" si="2"/>
        <v>70.333999999999989</v>
      </c>
      <c r="H39">
        <f t="shared" si="2"/>
        <v>2.3756876468658397</v>
      </c>
      <c r="I39">
        <f t="shared" si="2"/>
        <v>71.045400000000001</v>
      </c>
      <c r="J39">
        <f t="shared" si="2"/>
        <v>2.4990544795989935</v>
      </c>
      <c r="K39">
        <f t="shared" si="2"/>
        <v>69.9084</v>
      </c>
      <c r="L39">
        <f t="shared" si="2"/>
        <v>2.559721136093136</v>
      </c>
      <c r="M39">
        <f t="shared" si="2"/>
        <v>69.897799999999989</v>
      </c>
      <c r="N39">
        <f t="shared" si="2"/>
        <v>2.4743731975555363</v>
      </c>
      <c r="O39">
        <f t="shared" si="2"/>
        <v>68.268999999999991</v>
      </c>
      <c r="P39">
        <f t="shared" si="2"/>
        <v>2.6033310413360562</v>
      </c>
      <c r="Q39">
        <f t="shared" si="2"/>
        <v>68.834000000000017</v>
      </c>
      <c r="R39">
        <f t="shared" si="2"/>
        <v>2.5163083076477002</v>
      </c>
      <c r="S39">
        <f t="shared" si="2"/>
        <v>69.160800000000009</v>
      </c>
      <c r="T39">
        <f t="shared" si="2"/>
        <v>2.53320641517639</v>
      </c>
      <c r="U39">
        <f t="shared" si="2"/>
        <v>67.695000000000022</v>
      </c>
      <c r="V39">
        <f t="shared" si="2"/>
        <v>2.2942144870757999</v>
      </c>
      <c r="W39">
        <f t="shared" si="2"/>
        <v>66.793800000000005</v>
      </c>
    </row>
    <row r="40" spans="1:23">
      <c r="A40" t="s">
        <v>20</v>
      </c>
      <c r="B40">
        <f>B39+D39+F39+H39+J39+L39+N39+P39+R39+T39+V39</f>
        <v>27.286134099960279</v>
      </c>
      <c r="C40">
        <f>C39+F39+I39+K39+M39+O39+Q39+S39+U39+W39</f>
        <v>622.7259906593323</v>
      </c>
    </row>
    <row r="41" spans="1:23">
      <c r="D41">
        <v>0</v>
      </c>
      <c r="E41">
        <v>10</v>
      </c>
      <c r="F41">
        <v>20</v>
      </c>
      <c r="G41">
        <v>30</v>
      </c>
      <c r="H41">
        <v>40</v>
      </c>
      <c r="I41">
        <v>50</v>
      </c>
      <c r="J41">
        <v>60</v>
      </c>
      <c r="K41">
        <v>70</v>
      </c>
      <c r="L41">
        <v>80</v>
      </c>
      <c r="M41">
        <v>90</v>
      </c>
      <c r="N41">
        <v>100</v>
      </c>
    </row>
    <row r="42" spans="1:23">
      <c r="B42" t="s">
        <v>21</v>
      </c>
      <c r="D42">
        <v>2390</v>
      </c>
      <c r="E42">
        <v>2437</v>
      </c>
      <c r="F42">
        <v>2431</v>
      </c>
      <c r="G42">
        <v>2434</v>
      </c>
      <c r="H42">
        <v>2410</v>
      </c>
      <c r="I42">
        <v>2432</v>
      </c>
      <c r="J42">
        <v>2414</v>
      </c>
      <c r="K42">
        <v>2420</v>
      </c>
      <c r="L42">
        <v>2410</v>
      </c>
      <c r="M42">
        <v>2399</v>
      </c>
      <c r="N42">
        <v>2225</v>
      </c>
    </row>
    <row r="44" spans="1:23">
      <c r="D44">
        <f>SUM(D42:N42)</f>
        <v>26402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B72C-79E8-814B-B6AC-961AEA75BF34}">
  <dimension ref="A1:L36"/>
  <sheetViews>
    <sheetView workbookViewId="0">
      <selection activeCell="G28" sqref="G28"/>
    </sheetView>
  </sheetViews>
  <sheetFormatPr baseColWidth="10" defaultRowHeight="20"/>
  <cols>
    <col min="1" max="2" width="15.140625" customWidth="1"/>
  </cols>
  <sheetData>
    <row r="1" spans="1:12">
      <c r="A1" t="s">
        <v>22</v>
      </c>
      <c r="C1" s="6" t="s">
        <v>33</v>
      </c>
      <c r="D1" s="6"/>
      <c r="E1" s="6"/>
      <c r="F1" s="6"/>
      <c r="G1" s="6"/>
      <c r="H1" s="6"/>
      <c r="J1" s="6" t="s">
        <v>34</v>
      </c>
      <c r="K1" s="6"/>
      <c r="L1" s="6"/>
    </row>
    <row r="2" spans="1:12">
      <c r="A2" s="3" t="s">
        <v>36</v>
      </c>
      <c r="B2" s="3" t="s">
        <v>38</v>
      </c>
      <c r="C2" s="4" t="s">
        <v>24</v>
      </c>
      <c r="D2" s="4"/>
      <c r="E2" s="4"/>
      <c r="F2" s="5" t="s">
        <v>25</v>
      </c>
      <c r="G2" s="5"/>
      <c r="H2" s="5"/>
      <c r="J2" s="5" t="s">
        <v>25</v>
      </c>
      <c r="K2" s="5"/>
      <c r="L2" s="5"/>
    </row>
    <row r="3" spans="1:12">
      <c r="A3" s="3" t="s">
        <v>23</v>
      </c>
      <c r="C3" s="2" t="s">
        <v>26</v>
      </c>
      <c r="D3" s="2" t="s">
        <v>27</v>
      </c>
      <c r="E3" s="2" t="s">
        <v>28</v>
      </c>
      <c r="F3" t="s">
        <v>26</v>
      </c>
      <c r="G3" t="s">
        <v>29</v>
      </c>
      <c r="H3" t="s">
        <v>28</v>
      </c>
      <c r="J3" t="s">
        <v>26</v>
      </c>
      <c r="K3" t="s">
        <v>29</v>
      </c>
      <c r="L3" t="s">
        <v>28</v>
      </c>
    </row>
    <row r="4" spans="1:12">
      <c r="A4" t="s">
        <v>4</v>
      </c>
      <c r="B4" t="s">
        <v>31</v>
      </c>
      <c r="C4" s="2">
        <v>13328</v>
      </c>
      <c r="D4" s="2">
        <v>1667</v>
      </c>
      <c r="E4" s="2">
        <v>1666</v>
      </c>
      <c r="F4">
        <v>6545</v>
      </c>
      <c r="G4">
        <v>768</v>
      </c>
      <c r="H4">
        <v>864</v>
      </c>
      <c r="J4">
        <v>5867</v>
      </c>
      <c r="K4">
        <v>652</v>
      </c>
      <c r="L4">
        <v>1658</v>
      </c>
    </row>
    <row r="5" spans="1:12">
      <c r="B5" t="s">
        <v>32</v>
      </c>
      <c r="C5" s="2">
        <v>13328</v>
      </c>
      <c r="D5" s="2">
        <v>1667</v>
      </c>
      <c r="E5" s="2">
        <v>1666</v>
      </c>
      <c r="F5">
        <v>7334</v>
      </c>
      <c r="G5">
        <v>900</v>
      </c>
      <c r="H5">
        <v>928</v>
      </c>
      <c r="J5">
        <v>6677</v>
      </c>
      <c r="K5">
        <v>742</v>
      </c>
      <c r="L5">
        <v>1816</v>
      </c>
    </row>
    <row r="6" spans="1:12">
      <c r="A6" t="s">
        <v>0</v>
      </c>
      <c r="B6" t="s">
        <v>31</v>
      </c>
      <c r="C6" s="2">
        <v>12999</v>
      </c>
      <c r="D6" s="2">
        <v>1626</v>
      </c>
      <c r="E6" s="2">
        <v>1624</v>
      </c>
      <c r="F6">
        <v>127002</v>
      </c>
      <c r="G6">
        <v>15728</v>
      </c>
      <c r="H6">
        <v>16052</v>
      </c>
      <c r="J6">
        <v>114710</v>
      </c>
      <c r="K6">
        <v>12746</v>
      </c>
      <c r="L6">
        <v>31326</v>
      </c>
    </row>
    <row r="7" spans="1:12">
      <c r="B7" t="s">
        <v>32</v>
      </c>
      <c r="C7" s="2">
        <v>12999</v>
      </c>
      <c r="D7" s="2">
        <v>1626</v>
      </c>
      <c r="E7" s="2">
        <v>1624</v>
      </c>
      <c r="F7">
        <v>172270</v>
      </c>
      <c r="G7">
        <v>21798</v>
      </c>
      <c r="H7">
        <v>21630</v>
      </c>
      <c r="J7">
        <v>158683</v>
      </c>
      <c r="K7">
        <v>17631</v>
      </c>
      <c r="L7">
        <v>41181</v>
      </c>
    </row>
    <row r="8" spans="1:12">
      <c r="A8" t="s">
        <v>3</v>
      </c>
      <c r="B8" t="s">
        <v>31</v>
      </c>
      <c r="C8" s="2">
        <v>14045</v>
      </c>
      <c r="D8" s="2">
        <v>1757</v>
      </c>
      <c r="E8" s="2">
        <v>14045</v>
      </c>
      <c r="F8">
        <v>234493</v>
      </c>
      <c r="G8">
        <v>29489</v>
      </c>
      <c r="H8">
        <v>30179</v>
      </c>
      <c r="J8">
        <v>213987</v>
      </c>
      <c r="K8">
        <v>23776</v>
      </c>
      <c r="L8">
        <v>56398</v>
      </c>
    </row>
    <row r="9" spans="1:12">
      <c r="B9" t="s">
        <v>32</v>
      </c>
      <c r="C9" s="2">
        <v>14045</v>
      </c>
      <c r="D9" s="2">
        <v>1757</v>
      </c>
      <c r="E9" s="2">
        <v>14045</v>
      </c>
      <c r="F9">
        <v>230685</v>
      </c>
      <c r="G9">
        <v>29305</v>
      </c>
      <c r="H9">
        <v>29552</v>
      </c>
      <c r="J9">
        <v>212936</v>
      </c>
      <c r="K9">
        <v>23660</v>
      </c>
      <c r="L9">
        <v>54698</v>
      </c>
    </row>
    <row r="12" spans="1:12">
      <c r="A12" s="3" t="s">
        <v>30</v>
      </c>
      <c r="B12" s="3" t="s">
        <v>38</v>
      </c>
      <c r="C12" s="4" t="s">
        <v>24</v>
      </c>
      <c r="D12" s="4"/>
      <c r="E12" s="4"/>
      <c r="F12" s="5" t="s">
        <v>25</v>
      </c>
      <c r="G12" s="5"/>
      <c r="H12" s="5"/>
      <c r="J12" s="5" t="s">
        <v>25</v>
      </c>
      <c r="K12" s="5"/>
      <c r="L12" s="5"/>
    </row>
    <row r="13" spans="1:12">
      <c r="A13" t="s">
        <v>6</v>
      </c>
      <c r="B13" t="s">
        <v>31</v>
      </c>
      <c r="C13">
        <v>22534</v>
      </c>
      <c r="D13">
        <v>2818</v>
      </c>
      <c r="E13">
        <v>2816</v>
      </c>
      <c r="F13">
        <v>636955</v>
      </c>
      <c r="G13">
        <v>79002</v>
      </c>
      <c r="H13">
        <v>81145</v>
      </c>
      <c r="J13">
        <v>588443</v>
      </c>
      <c r="K13">
        <v>65383</v>
      </c>
      <c r="L13">
        <v>143276</v>
      </c>
    </row>
    <row r="14" spans="1:12">
      <c r="B14" t="s">
        <v>32</v>
      </c>
      <c r="C14">
        <v>22534</v>
      </c>
      <c r="D14">
        <v>2818</v>
      </c>
      <c r="E14">
        <v>2816</v>
      </c>
      <c r="F14">
        <v>686030</v>
      </c>
      <c r="G14">
        <v>86738</v>
      </c>
      <c r="H14">
        <v>86563</v>
      </c>
      <c r="J14">
        <v>630586</v>
      </c>
      <c r="K14">
        <v>70065</v>
      </c>
      <c r="L14">
        <v>157977</v>
      </c>
    </row>
    <row r="15" spans="1:12">
      <c r="A15" t="s">
        <v>8</v>
      </c>
      <c r="B15" t="s">
        <v>31</v>
      </c>
      <c r="C15">
        <v>18874</v>
      </c>
      <c r="D15">
        <v>2360</v>
      </c>
      <c r="E15">
        <v>2359</v>
      </c>
      <c r="F15">
        <v>4730934</v>
      </c>
      <c r="G15">
        <v>607863</v>
      </c>
      <c r="H15">
        <v>582676</v>
      </c>
      <c r="J15">
        <v>4306016</v>
      </c>
      <c r="K15">
        <v>478446</v>
      </c>
      <c r="L15">
        <v>1137011</v>
      </c>
    </row>
    <row r="16" spans="1:12">
      <c r="B16" t="s">
        <v>32</v>
      </c>
      <c r="C16">
        <v>18874</v>
      </c>
      <c r="D16">
        <v>2360</v>
      </c>
      <c r="E16">
        <v>2359</v>
      </c>
      <c r="F16">
        <v>5667720</v>
      </c>
      <c r="G16">
        <v>701858</v>
      </c>
      <c r="H16">
        <v>703914</v>
      </c>
      <c r="J16">
        <v>5179423</v>
      </c>
      <c r="K16">
        <v>575492</v>
      </c>
      <c r="L16">
        <v>1318957</v>
      </c>
    </row>
    <row r="17" spans="1:12">
      <c r="A17" t="s">
        <v>7</v>
      </c>
      <c r="B17" t="s">
        <v>31</v>
      </c>
      <c r="C17">
        <v>6943</v>
      </c>
      <c r="D17">
        <v>869</v>
      </c>
      <c r="E17">
        <v>867</v>
      </c>
      <c r="F17">
        <v>2337280</v>
      </c>
      <c r="G17">
        <v>303054</v>
      </c>
      <c r="H17">
        <v>298599</v>
      </c>
      <c r="J17">
        <v>2144852</v>
      </c>
      <c r="K17">
        <v>238317</v>
      </c>
      <c r="L17">
        <v>555764</v>
      </c>
    </row>
    <row r="18" spans="1:12">
      <c r="B18" t="s">
        <v>32</v>
      </c>
      <c r="C18">
        <v>6943</v>
      </c>
      <c r="D18">
        <v>869</v>
      </c>
      <c r="E18">
        <v>867</v>
      </c>
      <c r="F18">
        <v>2055536</v>
      </c>
      <c r="G18">
        <v>257806</v>
      </c>
      <c r="H18">
        <v>264695</v>
      </c>
      <c r="J18">
        <v>1915378</v>
      </c>
      <c r="K18">
        <v>212820</v>
      </c>
      <c r="L18">
        <v>555764</v>
      </c>
    </row>
    <row r="21" spans="1:12">
      <c r="A21" s="3" t="s">
        <v>37</v>
      </c>
      <c r="B21" t="s">
        <v>39</v>
      </c>
      <c r="C21" s="4" t="s">
        <v>24</v>
      </c>
      <c r="D21" s="4"/>
      <c r="E21" s="4"/>
      <c r="F21" s="5" t="s">
        <v>25</v>
      </c>
      <c r="G21" s="5"/>
      <c r="H21" s="5"/>
    </row>
    <row r="22" spans="1:12">
      <c r="A22" t="s">
        <v>7</v>
      </c>
      <c r="B22" t="s">
        <v>31</v>
      </c>
      <c r="C22">
        <v>66339</v>
      </c>
      <c r="D22">
        <v>8293</v>
      </c>
      <c r="E22">
        <v>8292</v>
      </c>
      <c r="F22">
        <v>1331809</v>
      </c>
      <c r="G22">
        <v>165800</v>
      </c>
      <c r="H22">
        <v>167552</v>
      </c>
    </row>
    <row r="23" spans="1:12">
      <c r="B23" t="s">
        <v>32</v>
      </c>
      <c r="C23">
        <v>66339</v>
      </c>
      <c r="D23">
        <v>8293</v>
      </c>
      <c r="E23">
        <v>8292</v>
      </c>
      <c r="F23">
        <v>1458385</v>
      </c>
      <c r="G23">
        <v>179955</v>
      </c>
      <c r="H23">
        <v>182595</v>
      </c>
    </row>
    <row r="35" spans="1:12">
      <c r="A35" t="s">
        <v>35</v>
      </c>
      <c r="B35" t="s">
        <v>31</v>
      </c>
      <c r="C35">
        <v>55919</v>
      </c>
      <c r="D35">
        <v>6991</v>
      </c>
      <c r="E35">
        <v>6989</v>
      </c>
      <c r="F35">
        <v>17795041</v>
      </c>
      <c r="G35">
        <v>2206840</v>
      </c>
      <c r="H35">
        <v>2272688</v>
      </c>
      <c r="J35">
        <v>16955339</v>
      </c>
      <c r="K35">
        <v>1883927</v>
      </c>
      <c r="L35">
        <v>3435303</v>
      </c>
    </row>
    <row r="36" spans="1:12">
      <c r="B36" t="s">
        <v>32</v>
      </c>
      <c r="C36">
        <v>55919</v>
      </c>
      <c r="D36">
        <v>6991</v>
      </c>
      <c r="E36">
        <v>6989</v>
      </c>
      <c r="F36">
        <v>18407751</v>
      </c>
      <c r="G36">
        <v>2313346</v>
      </c>
      <c r="H36">
        <v>2285461</v>
      </c>
      <c r="J36">
        <v>17568276</v>
      </c>
      <c r="K36">
        <v>1952031</v>
      </c>
      <c r="L36">
        <v>3475911</v>
      </c>
    </row>
  </sheetData>
  <mergeCells count="10">
    <mergeCell ref="C21:E21"/>
    <mergeCell ref="F21:H21"/>
    <mergeCell ref="C1:H1"/>
    <mergeCell ref="J1:L1"/>
    <mergeCell ref="C2:E2"/>
    <mergeCell ref="F2:H2"/>
    <mergeCell ref="J2:L2"/>
    <mergeCell ref="C12:E12"/>
    <mergeCell ref="F12:H12"/>
    <mergeCell ref="J12:L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inference time</vt:lpstr>
      <vt:lpstr>dataset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yaozhong</dc:creator>
  <cp:lastModifiedBy>*</cp:lastModifiedBy>
  <cp:lastPrinted>2021-01-20T11:41:30Z</cp:lastPrinted>
  <dcterms:created xsi:type="dcterms:W3CDTF">2020-12-21T10:35:45Z</dcterms:created>
  <dcterms:modified xsi:type="dcterms:W3CDTF">2021-06-16T02:03:04Z</dcterms:modified>
</cp:coreProperties>
</file>