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<sst xmlns="http://schemas.openxmlformats.org/spreadsheetml/2006/main" count="44" uniqueCount="29">
  <si>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Process/Thread</t>
  </si>
  <si>
    <t xml:space="preserve">MPI</t>
  </si>
  <si>
    <t xml:space="preserve">MPI 500</t>
  </si>
  <si>
    <t xml:space="preserve">Pthread</t>
  </si>
  <si>
    <t xml:space="preserve">Pthread 500</t>
  </si>
  <si>
    <t xml:space="preserve">MPI 1000</t>
  </si>
  <si>
    <t xml:space="preserve">Pthread 1000</t>
  </si>
  <si>
    <t xml:space="preserve">MPI 2000</t>
  </si>
  <si>
    <t xml:space="preserve">Pthread 2000</t>
  </si>
  <si>
    <t xml:space="preserve">Speed_up MPI 1000</t>
  </si>
  <si>
    <t xml:space="preserve">Speed_up Pthread 1000</t>
  </si>
  <si>
    <t xml:space="preserve">Efficiency MPI 1000</t>
  </si>
  <si>
    <t xml:space="preserve">Efficiency Pthread 1000</t>
  </si>
  <si>
    <t xml:space="preserve">Speed_up MPI 2000</t>
  </si>
  <si>
    <t xml:space="preserve">Speed_up Pthread 2000</t>
  </si>
  <si>
    <t xml:space="preserve">Efficiency MPI 2000</t>
  </si>
  <si>
    <t xml:space="preserve">Efficiency Pthread 2000</t>
  </si>
  <si>
    <t xml:space="preserve">MPI 3000</t>
  </si>
  <si>
    <t xml:space="preserve">Pthread 3000</t>
  </si>
  <si>
    <t xml:space="preserve">Speed_up MPI 3000</t>
  </si>
  <si>
    <t xml:space="preserve">Speed_up Pthread 3000</t>
  </si>
  <si>
    <t xml:space="preserve">Efficiency MPI 3000</t>
  </si>
  <si>
    <t xml:space="preserve">Efficiency Pthread 3000</t>
  </si>
  <si>
    <t xml:space="preserve">Cost MPI 1000</t>
  </si>
  <si>
    <t xml:space="preserve">Cost Pthread 1000</t>
  </si>
  <si>
    <t xml:space="preserve">Cost MPI 2000</t>
  </si>
  <si>
    <t xml:space="preserve">Cost Pthread 2000</t>
  </si>
  <si>
    <t xml:space="preserve">Cost MPI 3000</t>
  </si>
  <si>
    <t xml:space="preserve">Cost Pthread 3000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</si>
</sst>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Execution time N = 1000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Sheet1!$L$14:$L$14</c:f>
              <c:strCache>
                <c:ptCount val="1"/>
                <c:pt idx="0">
                  <c:v>MPI 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Sheet1!$L$15:$L$22</c:f>
              <c:numCache>
                <c:formatCode>General</c:formatCode>
                <c:ptCount val="8"/>
                <c:pt idx="0">
                  <c:v>20.9591866</c:v>
                </c:pt>
                <c:pt idx="1">
                  <c:v>11.1881353</c:v>
                </c:pt>
                <c:pt idx="2">
                  <c:v>7.857426</c:v>
                </c:pt>
                <c:pt idx="3">
                  <c:v>6.35841</c:v>
                </c:pt>
                <c:pt idx="4">
                  <c:v>6.6062075</c:v>
                </c:pt>
                <c:pt idx="5">
                  <c:v>5.8607268</c:v>
                </c:pt>
                <c:pt idx="6">
                  <c:v>5.4924403</c:v>
                </c:pt>
                <c:pt idx="7">
                  <c:v>5.9788408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Sheet1!$W$14:$W$14</c:f>
              <c:strCache>
                <c:ptCount val="1"/>
                <c:pt idx="0">
                  <c:v>Pthread 1000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Sheet1!$W$15:$W$22</c:f>
              <c:numCache>
                <c:formatCode>General</c:formatCode>
                <c:ptCount val="8"/>
                <c:pt idx="0">
                  <c:v>16.0455472</c:v>
                </c:pt>
                <c:pt idx="1">
                  <c:v>8.3742109</c:v>
                </c:pt>
                <c:pt idx="2">
                  <c:v>5.8722539</c:v>
                </c:pt>
                <c:pt idx="3">
                  <c:v>4.7424275</c:v>
                </c:pt>
                <c:pt idx="4">
                  <c:v>4.9618706</c:v>
                </c:pt>
                <c:pt idx="5">
                  <c:v>4.3090847</c:v>
                </c:pt>
                <c:pt idx="6">
                  <c:v>4.1482312</c:v>
                </c:pt>
                <c:pt idx="7">
                  <c:v>4.4076254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896617"/>
        <c:axId val="74629246"/>
      </c:lineChart>
      <c:catAx>
        <c:axId val="71896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629246"/>
        <c:crosses val="autoZero"/>
        <c:auto val="1"/>
        <c:lblAlgn val="ctr"/>
        <c:lblOffset val="100"/>
      </c:catAx>
      <c:valAx>
        <c:axId val="74629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896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Execution time N = 2000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Sheet1!$L$26:$L$26</c:f>
              <c:strCache>
                <c:ptCount val="1"/>
                <c:pt idx="0">
                  <c:v>MPI 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Sheet1!$L$27:$L$34</c:f>
              <c:numCache>
                <c:formatCode>General</c:formatCode>
                <c:ptCount val="8"/>
                <c:pt idx="0">
                  <c:v>53.3297728888889</c:v>
                </c:pt>
                <c:pt idx="1">
                  <c:v>28.5009495</c:v>
                </c:pt>
                <c:pt idx="2">
                  <c:v>19.8870129</c:v>
                </c:pt>
                <c:pt idx="3">
                  <c:v>15.9382367</c:v>
                </c:pt>
                <c:pt idx="4">
                  <c:v>15.8921155</c:v>
                </c:pt>
                <c:pt idx="5">
                  <c:v>14.2824913333333</c:v>
                </c:pt>
                <c:pt idx="6">
                  <c:v>13.0144815</c:v>
                </c:pt>
                <c:pt idx="7">
                  <c:v>13.3233566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Sheet1!$W$26:$W$26</c:f>
              <c:strCache>
                <c:ptCount val="1"/>
                <c:pt idx="0">
                  <c:v>Pthread 2000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Sheet1!$W$27:$W$34</c:f>
              <c:numCache>
                <c:formatCode>General</c:formatCode>
                <c:ptCount val="8"/>
                <c:pt idx="0">
                  <c:v>40.3324876</c:v>
                </c:pt>
                <c:pt idx="1">
                  <c:v>21.2320831</c:v>
                </c:pt>
                <c:pt idx="2">
                  <c:v>14.9176115</c:v>
                </c:pt>
                <c:pt idx="3">
                  <c:v>11.5456509</c:v>
                </c:pt>
                <c:pt idx="4">
                  <c:v>12.6107125</c:v>
                </c:pt>
                <c:pt idx="5">
                  <c:v>10.8780086</c:v>
                </c:pt>
                <c:pt idx="6">
                  <c:v>9.63931133333333</c:v>
                </c:pt>
                <c:pt idx="7">
                  <c:v>9.3850366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119555"/>
        <c:axId val="57251259"/>
      </c:lineChart>
      <c:catAx>
        <c:axId val="21119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51259"/>
        <c:crosses val="autoZero"/>
        <c:auto val="1"/>
        <c:lblAlgn val="ctr"/>
        <c:lblOffset val="100"/>
      </c:catAx>
      <c:valAx>
        <c:axId val="57251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19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Execution time N = 3000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Sheet1!$L$38</c:f>
              <c:strCache>
                <c:ptCount val="1"/>
                <c:pt idx="0">
                  <c:v>MPI 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Sheet1!$L$39:$L$46</c:f>
              <c:numCache>
                <c:formatCode>General</c:formatCode>
                <c:ptCount val="8"/>
                <c:pt idx="0">
                  <c:v>89.670572</c:v>
                </c:pt>
                <c:pt idx="1">
                  <c:v>47.8047463333333</c:v>
                </c:pt>
                <c:pt idx="2">
                  <c:v>32.812729</c:v>
                </c:pt>
                <c:pt idx="3">
                  <c:v>25.9813603333333</c:v>
                </c:pt>
                <c:pt idx="4">
                  <c:v>26.44954</c:v>
                </c:pt>
                <c:pt idx="5">
                  <c:v>23.5999066666667</c:v>
                </c:pt>
                <c:pt idx="6">
                  <c:v>21.3666413333333</c:v>
                </c:pt>
                <c:pt idx="7">
                  <c:v>21.0402523333333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Sheet1!$W$38</c:f>
              <c:strCache>
                <c:ptCount val="1"/>
                <c:pt idx="0">
                  <c:v>Pthread 2000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Sheet1!$W$39:$W$46</c:f>
              <c:numCache>
                <c:formatCode>General</c:formatCode>
                <c:ptCount val="8"/>
                <c:pt idx="0">
                  <c:v>67.6671886666667</c:v>
                </c:pt>
                <c:pt idx="1">
                  <c:v>35.2104846666667</c:v>
                </c:pt>
                <c:pt idx="2">
                  <c:v>24.2933966666667</c:v>
                </c:pt>
                <c:pt idx="3">
                  <c:v>19.2299093333333</c:v>
                </c:pt>
                <c:pt idx="4">
                  <c:v>20.4471273333333</c:v>
                </c:pt>
                <c:pt idx="5">
                  <c:v>17.2362786666667</c:v>
                </c:pt>
                <c:pt idx="6">
                  <c:v>15.3154216666667</c:v>
                </c:pt>
                <c:pt idx="7">
                  <c:v>14.7776186666667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661735"/>
        <c:axId val="63574348"/>
      </c:lineChart>
      <c:catAx>
        <c:axId val="40661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574348"/>
        <c:crosses val="autoZero"/>
        <c:auto val="1"/>
        <c:lblAlgn val="ctr"/>
        <c:lblOffset val="100"/>
      </c:catAx>
      <c:valAx>
        <c:axId val="635743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661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Speed up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Sheet2!$D$1</c:f>
              <c:strCache>
                <c:ptCount val="1"/>
                <c:pt idx="0">
                  <c:v>Speed_up MPI 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Sheet2!$D$2:$D$9</c:f>
              <c:numCache>
                <c:formatCode>General</c:formatCode>
                <c:ptCount val="8"/>
                <c:pt idx="0">
                  <c:v>1</c:v>
                </c:pt>
                <c:pt idx="1">
                  <c:v>1.8733404663063</c:v>
                </c:pt>
                <c:pt idx="2">
                  <c:v>2.66743671528055</c:v>
                </c:pt>
                <c:pt idx="3">
                  <c:v>3.29629366461112</c:v>
                </c:pt>
                <c:pt idx="4">
                  <c:v>3.17265035952928</c:v>
                </c:pt>
                <c:pt idx="5">
                  <c:v>3.57620945579651</c:v>
                </c:pt>
                <c:pt idx="6">
                  <c:v>3.81600626592154</c:v>
                </c:pt>
                <c:pt idx="7">
                  <c:v>3.50556024171107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Speed_up Pthread 1000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Sheet2!$E$2:$E$9</c:f>
              <c:numCache>
                <c:formatCode>General</c:formatCode>
                <c:ptCount val="8"/>
                <c:pt idx="0">
                  <c:v>1</c:v>
                </c:pt>
                <c:pt idx="1">
                  <c:v>1.91606676636243</c:v>
                </c:pt>
                <c:pt idx="2">
                  <c:v>2.73243416807982</c:v>
                </c:pt>
                <c:pt idx="3">
                  <c:v>3.38340379478653</c:v>
                </c:pt>
                <c:pt idx="4">
                  <c:v>3.23376978029213</c:v>
                </c:pt>
                <c:pt idx="5">
                  <c:v>3.72365555961339</c:v>
                </c:pt>
                <c:pt idx="6">
                  <c:v>3.86804554191676</c:v>
                </c:pt>
                <c:pt idx="7">
                  <c:v>3.64040628316554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Speed_up MPI 2000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Sheet2!$M$2:$M$9</c:f>
              <c:numCache>
                <c:formatCode>General</c:formatCode>
                <c:ptCount val="8"/>
                <c:pt idx="0">
                  <c:v>1.00000000002083</c:v>
                </c:pt>
                <c:pt idx="1">
                  <c:v>1.87115776230543</c:v>
                </c:pt>
                <c:pt idx="2">
                  <c:v>2.68163817050674</c:v>
                </c:pt>
                <c:pt idx="3">
                  <c:v>3.34602716058295</c:v>
                </c:pt>
                <c:pt idx="4">
                  <c:v>3.35573781162112</c:v>
                </c:pt>
                <c:pt idx="5">
                  <c:v>3.73392650101147</c:v>
                </c:pt>
                <c:pt idx="6">
                  <c:v>4.09772551369027</c:v>
                </c:pt>
                <c:pt idx="7">
                  <c:v>4.0027280280106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Speed_up Pthread 2000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Sheet2!$N$2:$N$9</c:f>
              <c:numCache>
                <c:formatCode>General</c:formatCode>
                <c:ptCount val="8"/>
                <c:pt idx="0">
                  <c:v>1</c:v>
                </c:pt>
                <c:pt idx="1">
                  <c:v>1.89960106175357</c:v>
                </c:pt>
                <c:pt idx="2">
                  <c:v>2.70368266394389</c:v>
                </c:pt>
                <c:pt idx="3">
                  <c:v>3.49330565676466</c:v>
                </c:pt>
                <c:pt idx="4">
                  <c:v>3.19827191366071</c:v>
                </c:pt>
                <c:pt idx="5">
                  <c:v>3.70770874367575</c:v>
                </c:pt>
                <c:pt idx="6">
                  <c:v>4.18416691870173</c:v>
                </c:pt>
                <c:pt idx="7">
                  <c:v>4.29753119982505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Sheet2!$V$1</c:f>
              <c:strCache>
                <c:ptCount val="1"/>
                <c:pt idx="0">
                  <c:v>Speed_up MPI 3000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Sheet2!$V$2:$V$9</c:f>
              <c:numCache>
                <c:formatCode>General</c:formatCode>
                <c:ptCount val="8"/>
                <c:pt idx="0">
                  <c:v>1</c:v>
                </c:pt>
                <c:pt idx="1">
                  <c:v>1.87576713355499</c:v>
                </c:pt>
                <c:pt idx="2">
                  <c:v>2.73279836005106</c:v>
                </c:pt>
                <c:pt idx="3">
                  <c:v>3.45134245665171</c:v>
                </c:pt>
                <c:pt idx="4">
                  <c:v>3.39025071891609</c:v>
                </c:pt>
                <c:pt idx="5">
                  <c:v>3.79961553520268</c:v>
                </c:pt>
                <c:pt idx="6">
                  <c:v>4.19675561549808</c:v>
                </c:pt>
                <c:pt idx="7">
                  <c:v>4.26185820299969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Sheet2!$W$1</c:f>
              <c:strCache>
                <c:ptCount val="1"/>
                <c:pt idx="0">
                  <c:v>Speed_up Pthread 3000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Sheet2!$W$2:$W$9</c:f>
              <c:numCache>
                <c:formatCode>General</c:formatCode>
                <c:ptCount val="8"/>
                <c:pt idx="0">
                  <c:v>1.00000000000049</c:v>
                </c:pt>
                <c:pt idx="1">
                  <c:v>1.92179089005156</c:v>
                </c:pt>
                <c:pt idx="2">
                  <c:v>2.78541488434786</c:v>
                </c:pt>
                <c:pt idx="3">
                  <c:v>3.51885115492484</c:v>
                </c:pt>
                <c:pt idx="4">
                  <c:v>3.30937385793004</c:v>
                </c:pt>
                <c:pt idx="5">
                  <c:v>3.92585835813632</c:v>
                </c:pt>
                <c:pt idx="6">
                  <c:v>4.41823869687993</c:v>
                </c:pt>
                <c:pt idx="7">
                  <c:v>4.57903199379034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041690"/>
        <c:axId val="19480897"/>
      </c:lineChart>
      <c:catAx>
        <c:axId val="650416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80897"/>
        <c:crosses val="autoZero"/>
        <c:auto val="1"/>
        <c:lblAlgn val="ctr"/>
        <c:lblOffset val="100"/>
      </c:catAx>
      <c:valAx>
        <c:axId val="19480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Speed_up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41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Efficiency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Sheet2!$G$1</c:f>
              <c:strCache>
                <c:ptCount val="1"/>
                <c:pt idx="0">
                  <c:v>Efficiency MPI 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Sheet2!$G$2:$G$9</c:f>
              <c:numCache>
                <c:formatCode>General</c:formatCode>
                <c:ptCount val="8"/>
                <c:pt idx="0">
                  <c:v>1</c:v>
                </c:pt>
                <c:pt idx="1">
                  <c:v>0.936670233153151</c:v>
                </c:pt>
                <c:pt idx="2">
                  <c:v>0.889145571760184</c:v>
                </c:pt>
                <c:pt idx="3">
                  <c:v>0.82407341615278</c:v>
                </c:pt>
                <c:pt idx="4">
                  <c:v>0.634530071905855</c:v>
                </c:pt>
                <c:pt idx="5">
                  <c:v>0.596034909299418</c:v>
                </c:pt>
                <c:pt idx="6">
                  <c:v>0.545143752274506</c:v>
                </c:pt>
                <c:pt idx="7">
                  <c:v>0.438195030213884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Efficiency Pthread 1000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Sheet2!$H$2:$H$9</c:f>
              <c:numCache>
                <c:formatCode>General</c:formatCode>
                <c:ptCount val="8"/>
                <c:pt idx="0">
                  <c:v>1</c:v>
                </c:pt>
                <c:pt idx="1">
                  <c:v>0.958033383181214</c:v>
                </c:pt>
                <c:pt idx="2">
                  <c:v>0.910811389359941</c:v>
                </c:pt>
                <c:pt idx="3">
                  <c:v>0.845850948696633</c:v>
                </c:pt>
                <c:pt idx="4">
                  <c:v>0.646753956058427</c:v>
                </c:pt>
                <c:pt idx="5">
                  <c:v>0.620609259935565</c:v>
                </c:pt>
                <c:pt idx="6">
                  <c:v>0.552577934559537</c:v>
                </c:pt>
                <c:pt idx="7">
                  <c:v>0.455050785395692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Sheet2!$P$1</c:f>
              <c:strCache>
                <c:ptCount val="1"/>
                <c:pt idx="0">
                  <c:v>Efficiency MPI 2000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Sheet2!$P$2:$P$9</c:f>
              <c:numCache>
                <c:formatCode>General</c:formatCode>
                <c:ptCount val="8"/>
                <c:pt idx="0">
                  <c:v>1.00000000002083</c:v>
                </c:pt>
                <c:pt idx="1">
                  <c:v>0.935578881152714</c:v>
                </c:pt>
                <c:pt idx="2">
                  <c:v>0.893879390168914</c:v>
                </c:pt>
                <c:pt idx="3">
                  <c:v>0.836506790145738</c:v>
                </c:pt>
                <c:pt idx="4">
                  <c:v>0.671147562324223</c:v>
                </c:pt>
                <c:pt idx="5">
                  <c:v>0.622321083501912</c:v>
                </c:pt>
                <c:pt idx="6">
                  <c:v>0.58538935909861</c:v>
                </c:pt>
                <c:pt idx="7">
                  <c:v>0.500341003501325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Sheet2!$Q$1</c:f>
              <c:strCache>
                <c:ptCount val="1"/>
                <c:pt idx="0">
                  <c:v>Efficiency Pthread 2000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Sheet2!$Q$2:$Q$9</c:f>
              <c:numCache>
                <c:formatCode>General</c:formatCode>
                <c:ptCount val="8"/>
                <c:pt idx="0">
                  <c:v>1</c:v>
                </c:pt>
                <c:pt idx="1">
                  <c:v>0.949800530876784</c:v>
                </c:pt>
                <c:pt idx="2">
                  <c:v>0.901227554647963</c:v>
                </c:pt>
                <c:pt idx="3">
                  <c:v>0.873326414191165</c:v>
                </c:pt>
                <c:pt idx="4">
                  <c:v>0.639654382732141</c:v>
                </c:pt>
                <c:pt idx="5">
                  <c:v>0.617951457279292</c:v>
                </c:pt>
                <c:pt idx="6">
                  <c:v>0.597738131243104</c:v>
                </c:pt>
                <c:pt idx="7">
                  <c:v>0.537191399978131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Sheet2!$Y$1</c:f>
              <c:strCache>
                <c:ptCount val="1"/>
                <c:pt idx="0">
                  <c:v>Efficiency MPI 3000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Sheet2!$Y$2:$Y$9</c:f>
              <c:numCache>
                <c:formatCode>General</c:formatCode>
                <c:ptCount val="8"/>
                <c:pt idx="0">
                  <c:v>1</c:v>
                </c:pt>
                <c:pt idx="1">
                  <c:v>0.937883566777494</c:v>
                </c:pt>
                <c:pt idx="2">
                  <c:v>0.910932786683688</c:v>
                </c:pt>
                <c:pt idx="3">
                  <c:v>0.862835614162928</c:v>
                </c:pt>
                <c:pt idx="4">
                  <c:v>0.678050143783219</c:v>
                </c:pt>
                <c:pt idx="5">
                  <c:v>0.633269255867114</c:v>
                </c:pt>
                <c:pt idx="6">
                  <c:v>0.599536516499725</c:v>
                </c:pt>
                <c:pt idx="7">
                  <c:v>0.532732275374961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Sheet2!$Z$1</c:f>
              <c:strCache>
                <c:ptCount val="1"/>
                <c:pt idx="0">
                  <c:v>Efficiency Pthread 3000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Sheet2!$Z$2:$Z$9</c:f>
              <c:numCache>
                <c:formatCode>General</c:formatCode>
                <c:ptCount val="8"/>
                <c:pt idx="0">
                  <c:v>1.00000000000049</c:v>
                </c:pt>
                <c:pt idx="1">
                  <c:v>0.960895445025778</c:v>
                </c:pt>
                <c:pt idx="2">
                  <c:v>0.928471628115953</c:v>
                </c:pt>
                <c:pt idx="3">
                  <c:v>0.879712788731211</c:v>
                </c:pt>
                <c:pt idx="4">
                  <c:v>0.661874771586007</c:v>
                </c:pt>
                <c:pt idx="5">
                  <c:v>0.654309726356053</c:v>
                </c:pt>
                <c:pt idx="6">
                  <c:v>0.631176956697133</c:v>
                </c:pt>
                <c:pt idx="7">
                  <c:v>0.572378999223792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366824"/>
        <c:axId val="35778004"/>
      </c:lineChart>
      <c:catAx>
        <c:axId val="39366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778004"/>
        <c:crosses val="autoZero"/>
        <c:auto val="1"/>
        <c:lblAlgn val="ctr"/>
        <c:lblOffset val="100"/>
      </c:catAx>
      <c:valAx>
        <c:axId val="35778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3668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Sheet2!$D$11</c:f>
              <c:strCache>
                <c:ptCount val="1"/>
                <c:pt idx="0">
                  <c:v>Cost MPI 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Sheet2!$D$12:$D$19</c:f>
              <c:numCache>
                <c:formatCode>General</c:formatCode>
                <c:ptCount val="8"/>
                <c:pt idx="0">
                  <c:v>20.9591866</c:v>
                </c:pt>
                <c:pt idx="1">
                  <c:v>22.3762706</c:v>
                </c:pt>
                <c:pt idx="2">
                  <c:v>23.572278</c:v>
                </c:pt>
                <c:pt idx="3">
                  <c:v>25.43364</c:v>
                </c:pt>
                <c:pt idx="4">
                  <c:v>33.0310375</c:v>
                </c:pt>
                <c:pt idx="5">
                  <c:v>35.1643608</c:v>
                </c:pt>
                <c:pt idx="6">
                  <c:v>38.4470821</c:v>
                </c:pt>
                <c:pt idx="7">
                  <c:v>47.8307264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Sheet2!$E$11</c:f>
              <c:strCache>
                <c:ptCount val="1"/>
                <c:pt idx="0">
                  <c:v>Cost Pthread 1000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Sheet2!$E$12:$E$19</c:f>
              <c:numCache>
                <c:formatCode>General</c:formatCode>
                <c:ptCount val="8"/>
                <c:pt idx="0">
                  <c:v>16.0455472</c:v>
                </c:pt>
                <c:pt idx="1">
                  <c:v>16.7484218</c:v>
                </c:pt>
                <c:pt idx="2">
                  <c:v>17.6167617</c:v>
                </c:pt>
                <c:pt idx="3">
                  <c:v>18.96971</c:v>
                </c:pt>
                <c:pt idx="4">
                  <c:v>24.809353</c:v>
                </c:pt>
                <c:pt idx="5">
                  <c:v>25.8545082</c:v>
                </c:pt>
                <c:pt idx="6">
                  <c:v>29.0376184</c:v>
                </c:pt>
                <c:pt idx="7">
                  <c:v>35.2610032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Sheet2!$M$11</c:f>
              <c:strCache>
                <c:ptCount val="1"/>
                <c:pt idx="0">
                  <c:v>Cost MPI 2000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Sheet2!$M$12:$M$19</c:f>
              <c:numCache>
                <c:formatCode>General</c:formatCode>
                <c:ptCount val="8"/>
                <c:pt idx="0">
                  <c:v>53.3297728888889</c:v>
                </c:pt>
                <c:pt idx="1">
                  <c:v>57.001899</c:v>
                </c:pt>
                <c:pt idx="2">
                  <c:v>59.6610387</c:v>
                </c:pt>
                <c:pt idx="3">
                  <c:v>63.7529468</c:v>
                </c:pt>
                <c:pt idx="4">
                  <c:v>79.4605775</c:v>
                </c:pt>
                <c:pt idx="5">
                  <c:v>85.694948</c:v>
                </c:pt>
                <c:pt idx="6">
                  <c:v>91.1013705</c:v>
                </c:pt>
                <c:pt idx="7">
                  <c:v>106.5868528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Sheet2!$N$11</c:f>
              <c:strCache>
                <c:ptCount val="1"/>
                <c:pt idx="0">
                  <c:v>Cost Pthread 2000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Sheet2!$N$12:$N$19</c:f>
              <c:numCache>
                <c:formatCode>General</c:formatCode>
                <c:ptCount val="8"/>
                <c:pt idx="0">
                  <c:v>40.3324876</c:v>
                </c:pt>
                <c:pt idx="1">
                  <c:v>42.4641662</c:v>
                </c:pt>
                <c:pt idx="2">
                  <c:v>44.7528345</c:v>
                </c:pt>
                <c:pt idx="3">
                  <c:v>46.1826036</c:v>
                </c:pt>
                <c:pt idx="4">
                  <c:v>63.0535625</c:v>
                </c:pt>
                <c:pt idx="5">
                  <c:v>65.2680516</c:v>
                </c:pt>
                <c:pt idx="6">
                  <c:v>67.4751793333333</c:v>
                </c:pt>
                <c:pt idx="7">
                  <c:v>75.0802928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Sheet2!$V$11</c:f>
              <c:strCache>
                <c:ptCount val="1"/>
                <c:pt idx="0">
                  <c:v>Cost MPI 3000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Sheet2!$V$12:$V$19</c:f>
              <c:numCache>
                <c:formatCode>General</c:formatCode>
                <c:ptCount val="8"/>
                <c:pt idx="0">
                  <c:v>89.670572</c:v>
                </c:pt>
                <c:pt idx="1">
                  <c:v>95.6094926666667</c:v>
                </c:pt>
                <c:pt idx="2">
                  <c:v>98.438187</c:v>
                </c:pt>
                <c:pt idx="3">
                  <c:v>103.925441333333</c:v>
                </c:pt>
                <c:pt idx="4">
                  <c:v>132.2477</c:v>
                </c:pt>
                <c:pt idx="5">
                  <c:v>141.59944</c:v>
                </c:pt>
                <c:pt idx="6">
                  <c:v>149.566489333333</c:v>
                </c:pt>
                <c:pt idx="7">
                  <c:v>168.322018666667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Sheet2!$W$11</c:f>
              <c:strCache>
                <c:ptCount val="1"/>
                <c:pt idx="0">
                  <c:v>Cost Pthread 3000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Sheet2!$W$12:$W$19</c:f>
              <c:numCache>
                <c:formatCode>General</c:formatCode>
                <c:ptCount val="8"/>
                <c:pt idx="0">
                  <c:v>67.6671886666667</c:v>
                </c:pt>
                <c:pt idx="1">
                  <c:v>70.4209693333333</c:v>
                </c:pt>
                <c:pt idx="2">
                  <c:v>72.88019</c:v>
                </c:pt>
                <c:pt idx="3">
                  <c:v>76.9196373333333</c:v>
                </c:pt>
                <c:pt idx="4">
                  <c:v>102.235636666667</c:v>
                </c:pt>
                <c:pt idx="5">
                  <c:v>103.417672</c:v>
                </c:pt>
                <c:pt idx="6">
                  <c:v>107.207951666667</c:v>
                </c:pt>
                <c:pt idx="7">
                  <c:v>118.220949333333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985127"/>
        <c:axId val="98595810"/>
      </c:lineChart>
      <c:catAx>
        <c:axId val="44985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 /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595810"/>
        <c:crosses val="autoZero"/>
        <c:auto val="1"/>
        <c:lblAlgn val="ctr"/>
        <c:lblOffset val="100"/>
      </c:catAx>
      <c:valAx>
        <c:axId val="98595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85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89280</xdr:colOff>
      <xdr:row>3</xdr:row>
      <xdr:rowOff>10440</xdr:rowOff>
    </xdr:from>
    <xdr:to>
      <xdr:col>8</xdr:col>
      <xdr:colOff>158400</xdr:colOff>
      <xdr:row>23</xdr:row>
      <xdr:rowOff>1080</xdr:rowOff>
    </xdr:to>
    <xdr:graphicFrame>
      <xdr:nvGraphicFramePr>
        <xdr:cNvPr id="0" name=""/>
        <xdr:cNvGraphicFramePr/>
      </xdr:nvGraphicFramePr>
      <xdr:xfrm>
        <a:off x="901800" y="497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279360</xdr:colOff>
      <xdr:row>13</xdr:row>
      <xdr:rowOff>69480</xdr:rowOff>
    </xdr:from>
    <xdr:to>
      <xdr:col>17</xdr:col>
      <xdr:colOff>348480</xdr:colOff>
      <xdr:row>33</xdr:row>
      <xdr:rowOff>60120</xdr:rowOff>
    </xdr:to>
    <xdr:graphicFrame>
      <xdr:nvGraphicFramePr>
        <xdr:cNvPr id="1" name=""/>
        <xdr:cNvGraphicFramePr/>
      </xdr:nvGraphicFramePr>
      <xdr:xfrm>
        <a:off x="8407080" y="21826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173880</xdr:colOff>
      <xdr:row>37</xdr:row>
      <xdr:rowOff>63360</xdr:rowOff>
    </xdr:from>
    <xdr:to>
      <xdr:col>10</xdr:col>
      <xdr:colOff>244080</xdr:colOff>
      <xdr:row>57</xdr:row>
      <xdr:rowOff>51840</xdr:rowOff>
    </xdr:to>
    <xdr:graphicFrame>
      <xdr:nvGraphicFramePr>
        <xdr:cNvPr id="2" name=""/>
        <xdr:cNvGraphicFramePr/>
      </xdr:nvGraphicFramePr>
      <xdr:xfrm>
        <a:off x="2612160" y="6077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264240</xdr:colOff>
      <xdr:row>19</xdr:row>
      <xdr:rowOff>132120</xdr:rowOff>
    </xdr:from>
    <xdr:to>
      <xdr:col>14</xdr:col>
      <xdr:colOff>753480</xdr:colOff>
      <xdr:row>39</xdr:row>
      <xdr:rowOff>120600</xdr:rowOff>
    </xdr:to>
    <xdr:graphicFrame>
      <xdr:nvGraphicFramePr>
        <xdr:cNvPr id="3" name=""/>
        <xdr:cNvGraphicFramePr/>
      </xdr:nvGraphicFramePr>
      <xdr:xfrm>
        <a:off x="3515400" y="3220560"/>
        <a:ext cx="8616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277920</xdr:colOff>
      <xdr:row>40</xdr:row>
      <xdr:rowOff>360</xdr:rowOff>
    </xdr:from>
    <xdr:to>
      <xdr:col>14</xdr:col>
      <xdr:colOff>744120</xdr:colOff>
      <xdr:row>59</xdr:row>
      <xdr:rowOff>153360</xdr:rowOff>
    </xdr:to>
    <xdr:graphicFrame>
      <xdr:nvGraphicFramePr>
        <xdr:cNvPr id="4" name=""/>
        <xdr:cNvGraphicFramePr/>
      </xdr:nvGraphicFramePr>
      <xdr:xfrm>
        <a:off x="3529080" y="6502680"/>
        <a:ext cx="8593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337680</xdr:colOff>
      <xdr:row>59</xdr:row>
      <xdr:rowOff>153360</xdr:rowOff>
    </xdr:from>
    <xdr:to>
      <xdr:col>14</xdr:col>
      <xdr:colOff>753840</xdr:colOff>
      <xdr:row>79</xdr:row>
      <xdr:rowOff>143640</xdr:rowOff>
    </xdr:to>
    <xdr:graphicFrame>
      <xdr:nvGraphicFramePr>
        <xdr:cNvPr id="5" name=""/>
        <xdr:cNvGraphicFramePr/>
      </xdr:nvGraphicFramePr>
      <xdr:xfrm>
        <a:off x="3588840" y="9744120"/>
        <a:ext cx="8543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T44" activeCellId="0" sqref="T4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</row>
    <row r="2" customFormat="false" ht="12.8" hidden="false" customHeight="false" outlineLevel="0" collapsed="false">
      <c r="A2" s="0" t="s">
        <v>0</v>
      </c>
      <c r="B2" s="0" t="s">
        <v>1</v>
      </c>
      <c r="L2" s="0" t="s">
        <v>2</v>
      </c>
      <c r="M2" s="0" t="s">
        <v>3</v>
      </c>
      <c r="W2" s="0" t="s">
        <v>4</v>
      </c>
    </row>
    <row r="3" customFormat="false" ht="12.8" hidden="false" customHeight="false" outlineLevel="0" collapsed="false">
      <c r="A3" s="0" t="n">
        <v>1</v>
      </c>
      <c r="B3" s="0" t="n">
        <v>7.716898</v>
      </c>
      <c r="C3" s="0" t="n">
        <v>7.690937</v>
      </c>
      <c r="D3" s="0" t="n">
        <v>7.788066</v>
      </c>
      <c r="E3" s="0" t="n">
        <v>7.73941</v>
      </c>
      <c r="F3" s="0" t="n">
        <v>8.084098</v>
      </c>
      <c r="G3" s="0" t="n">
        <v>8.281361</v>
      </c>
      <c r="H3" s="0" t="n">
        <v>8.112469</v>
      </c>
      <c r="I3" s="0" t="n">
        <v>7.730081</v>
      </c>
      <c r="J3" s="0" t="n">
        <v>7.976013</v>
      </c>
      <c r="K3" s="0" t="n">
        <v>8.186509</v>
      </c>
      <c r="L3" s="0" t="n">
        <f aca="false">AVERAGE(B3:K3)</f>
        <v>7.9305842</v>
      </c>
      <c r="M3" s="0" t="n">
        <v>6.110298</v>
      </c>
      <c r="N3" s="0" t="n">
        <v>6.042058</v>
      </c>
      <c r="O3" s="0" t="n">
        <v>6.08405</v>
      </c>
      <c r="P3" s="0" t="n">
        <v>5.764257</v>
      </c>
      <c r="Q3" s="0" t="n">
        <v>6.120515</v>
      </c>
      <c r="R3" s="0" t="n">
        <v>5.962177</v>
      </c>
      <c r="S3" s="0" t="n">
        <v>6.230704</v>
      </c>
      <c r="T3" s="0" t="n">
        <v>5.899243</v>
      </c>
      <c r="U3" s="0" t="n">
        <v>5.81777</v>
      </c>
      <c r="V3" s="0" t="n">
        <v>6.018413</v>
      </c>
      <c r="W3" s="0" t="n">
        <f aca="false">AVERAGE(M3:V3)</f>
        <v>6.0049485</v>
      </c>
    </row>
    <row r="4" customFormat="false" ht="12.8" hidden="false" customHeight="false" outlineLevel="0" collapsed="false">
      <c r="A4" s="0" t="n">
        <v>2</v>
      </c>
      <c r="B4" s="0" t="n">
        <v>4.31558</v>
      </c>
      <c r="C4" s="0" t="n">
        <v>4.361506</v>
      </c>
      <c r="D4" s="0" t="n">
        <v>4.218203</v>
      </c>
      <c r="E4" s="0" t="n">
        <v>4.2221</v>
      </c>
      <c r="F4" s="0" t="n">
        <v>4.26927</v>
      </c>
      <c r="G4" s="0" t="n">
        <v>4.332717</v>
      </c>
      <c r="H4" s="0" t="n">
        <v>4.374614</v>
      </c>
      <c r="I4" s="0" t="n">
        <v>4.499496</v>
      </c>
      <c r="J4" s="0" t="n">
        <v>4.229624</v>
      </c>
      <c r="K4" s="0" t="n">
        <v>4.206409</v>
      </c>
      <c r="L4" s="0" t="n">
        <f aca="false">AVERAGE(B4:K4)</f>
        <v>4.3029519</v>
      </c>
      <c r="M4" s="0" t="n">
        <v>3.222391</v>
      </c>
      <c r="N4" s="0" t="n">
        <v>3.218141</v>
      </c>
      <c r="O4" s="0" t="n">
        <v>3.343433</v>
      </c>
      <c r="P4" s="0" t="n">
        <v>3.177308</v>
      </c>
      <c r="Q4" s="0" t="n">
        <v>3.182336</v>
      </c>
      <c r="R4" s="0" t="n">
        <v>3.235733</v>
      </c>
      <c r="S4" s="0" t="n">
        <v>3.346111</v>
      </c>
      <c r="T4" s="0" t="n">
        <v>3.226568</v>
      </c>
      <c r="U4" s="0" t="n">
        <v>3.336053</v>
      </c>
      <c r="V4" s="0" t="n">
        <v>3.162911</v>
      </c>
      <c r="W4" s="0" t="n">
        <f aca="false">AVERAGE(M4:V4)</f>
        <v>3.2450985</v>
      </c>
    </row>
    <row r="5" customFormat="false" ht="12.8" hidden="false" customHeight="false" outlineLevel="0" collapsed="false">
      <c r="A5" s="0" t="n">
        <v>3</v>
      </c>
      <c r="B5" s="0" t="n">
        <v>3.056399</v>
      </c>
      <c r="C5" s="0" t="n">
        <v>3.119851</v>
      </c>
      <c r="D5" s="0" t="n">
        <v>3.191916</v>
      </c>
      <c r="E5" s="0" t="n">
        <v>3.011928</v>
      </c>
      <c r="F5" s="0" t="n">
        <v>3.007184</v>
      </c>
      <c r="G5" s="0" t="n">
        <v>3.075569</v>
      </c>
      <c r="H5" s="0" t="n">
        <v>3.001187</v>
      </c>
      <c r="I5" s="0" t="n">
        <v>3.114177</v>
      </c>
      <c r="J5" s="0" t="n">
        <v>3.079202</v>
      </c>
      <c r="K5" s="0" t="n">
        <v>3.117298</v>
      </c>
      <c r="L5" s="0" t="n">
        <f aca="false">AVERAGE(B5:K5)</f>
        <v>3.0774711</v>
      </c>
      <c r="M5" s="0" t="n">
        <v>2.360837</v>
      </c>
      <c r="N5" s="0" t="n">
        <v>2.402604</v>
      </c>
      <c r="O5" s="0" t="n">
        <v>2.433056</v>
      </c>
      <c r="P5" s="0" t="n">
        <v>2.484573</v>
      </c>
      <c r="Q5" s="0" t="n">
        <v>2.448347</v>
      </c>
      <c r="R5" s="0" t="n">
        <v>2.291796</v>
      </c>
      <c r="S5" s="0" t="n">
        <v>2.424992</v>
      </c>
      <c r="T5" s="0" t="n">
        <v>2.277011</v>
      </c>
      <c r="U5" s="0" t="n">
        <v>2.403078</v>
      </c>
      <c r="V5" s="0" t="n">
        <v>2.42053</v>
      </c>
      <c r="W5" s="0" t="n">
        <f aca="false">AVERAGE(M5:V5)</f>
        <v>2.3946824</v>
      </c>
    </row>
    <row r="6" customFormat="false" ht="12.8" hidden="false" customHeight="false" outlineLevel="0" collapsed="false">
      <c r="A6" s="0" t="n">
        <v>4</v>
      </c>
      <c r="B6" s="0" t="n">
        <v>2.494473</v>
      </c>
      <c r="C6" s="0" t="n">
        <v>2.572697</v>
      </c>
      <c r="D6" s="0" t="n">
        <v>2.507122</v>
      </c>
      <c r="E6" s="0" t="n">
        <v>2.568785</v>
      </c>
      <c r="F6" s="0" t="n">
        <v>2.598102</v>
      </c>
      <c r="G6" s="0" t="n">
        <v>2.52888</v>
      </c>
      <c r="H6" s="0" t="n">
        <v>2.472591</v>
      </c>
      <c r="I6" s="0" t="n">
        <v>2.602382</v>
      </c>
      <c r="J6" s="0" t="n">
        <v>2.553</v>
      </c>
      <c r="K6" s="0" t="n">
        <v>2.469837</v>
      </c>
      <c r="L6" s="0" t="n">
        <f aca="false">AVERAGE(B6:K6)</f>
        <v>2.5367869</v>
      </c>
      <c r="M6" s="0" t="n">
        <v>1.917314</v>
      </c>
      <c r="N6" s="0" t="n">
        <v>1.958573</v>
      </c>
      <c r="O6" s="0" t="n">
        <v>1.95811</v>
      </c>
      <c r="P6" s="0" t="n">
        <v>1.939501</v>
      </c>
      <c r="Q6" s="0" t="n">
        <v>1.904821</v>
      </c>
      <c r="R6" s="0" t="n">
        <v>2.012663</v>
      </c>
      <c r="S6" s="0" t="n">
        <v>1.933346</v>
      </c>
      <c r="T6" s="0" t="n">
        <v>1.888739</v>
      </c>
      <c r="U6" s="0" t="n">
        <v>1.931606</v>
      </c>
      <c r="V6" s="0" t="n">
        <v>1.903273</v>
      </c>
      <c r="W6" s="0" t="n">
        <f aca="false">AVERAGE(M6:V6)</f>
        <v>1.9347946</v>
      </c>
    </row>
    <row r="7" customFormat="false" ht="12.8" hidden="false" customHeight="false" outlineLevel="0" collapsed="false">
      <c r="A7" s="0" t="n">
        <v>5</v>
      </c>
      <c r="B7" s="0" t="n">
        <v>2.581365</v>
      </c>
      <c r="L7" s="0" t="n">
        <f aca="false">AVERAGE(B7:K7)</f>
        <v>2.581365</v>
      </c>
      <c r="W7" s="0" t="e">
        <f aca="false">AVERAGE(M7:V7)</f>
        <v>#DIV/0!</v>
      </c>
    </row>
    <row r="8" customFormat="false" ht="12.8" hidden="false" customHeight="false" outlineLevel="0" collapsed="false">
      <c r="A8" s="0" t="n">
        <v>6</v>
      </c>
      <c r="L8" s="0" t="e">
        <f aca="false">AVERAGE(B8:K8)</f>
        <v>#DIV/0!</v>
      </c>
      <c r="W8" s="0" t="e">
        <f aca="false">AVERAGE(M8:V8)</f>
        <v>#DIV/0!</v>
      </c>
    </row>
    <row r="9" customFormat="false" ht="12.8" hidden="false" customHeight="false" outlineLevel="0" collapsed="false">
      <c r="A9" s="0" t="n">
        <v>7</v>
      </c>
      <c r="L9" s="0" t="e">
        <f aca="false">AVERAGE(B9:K9)</f>
        <v>#DIV/0!</v>
      </c>
      <c r="W9" s="0" t="e">
        <f aca="false">AVERAGE(M9:V9)</f>
        <v>#DIV/0!</v>
      </c>
    </row>
    <row r="10" customFormat="false" ht="12.8" hidden="false" customHeight="false" outlineLevel="0" collapsed="false">
      <c r="A10" s="0" t="n">
        <v>8</v>
      </c>
      <c r="L10" s="0" t="e">
        <f aca="false">AVERAGE(B10:K10)</f>
        <v>#DIV/0!</v>
      </c>
      <c r="W10" s="0" t="e">
        <f aca="false">AVERAGE(M10:V10)</f>
        <v>#DIV/0!</v>
      </c>
    </row>
    <row r="13" customFormat="false" ht="12.8" hidden="false" customHeight="false" outlineLevel="0" collapsed="false">
      <c r="A13" s="0" t="n">
        <v>1000</v>
      </c>
    </row>
    <row r="14" customFormat="false" ht="12.8" hidden="false" customHeight="false" outlineLevel="0" collapsed="false">
      <c r="A14" s="0" t="s">
        <v>0</v>
      </c>
      <c r="B14" s="0" t="s">
        <v>1</v>
      </c>
      <c r="L14" s="0" t="s">
        <v>5</v>
      </c>
      <c r="M14" s="0" t="s">
        <v>3</v>
      </c>
      <c r="W14" s="0" t="s">
        <v>6</v>
      </c>
    </row>
    <row r="15" customFormat="false" ht="12.8" hidden="false" customHeight="false" outlineLevel="0" collapsed="false">
      <c r="A15" s="0" t="n">
        <v>1</v>
      </c>
      <c r="B15" s="0" t="n">
        <v>20.938725</v>
      </c>
      <c r="C15" s="0" t="n">
        <v>19.743667</v>
      </c>
      <c r="D15" s="0" t="n">
        <v>21.071293</v>
      </c>
      <c r="E15" s="0" t="n">
        <v>20.892328</v>
      </c>
      <c r="F15" s="0" t="n">
        <v>21.236783</v>
      </c>
      <c r="G15" s="0" t="n">
        <v>20.833252</v>
      </c>
      <c r="H15" s="0" t="n">
        <v>20.840393</v>
      </c>
      <c r="I15" s="0" t="n">
        <v>21.548035</v>
      </c>
      <c r="J15" s="0" t="n">
        <v>21.679237</v>
      </c>
      <c r="K15" s="0" t="n">
        <v>20.808153</v>
      </c>
      <c r="L15" s="0" t="n">
        <f aca="false">AVERAGE(B15:K15)</f>
        <v>20.9591866</v>
      </c>
      <c r="M15" s="0" t="n">
        <v>15.793742</v>
      </c>
      <c r="N15" s="0" t="n">
        <v>16.469727</v>
      </c>
      <c r="O15" s="0" t="n">
        <v>15.964333</v>
      </c>
      <c r="P15" s="0" t="n">
        <v>16.029554</v>
      </c>
      <c r="Q15" s="0" t="n">
        <v>16.028161</v>
      </c>
      <c r="R15" s="0" t="n">
        <v>16.207283</v>
      </c>
      <c r="S15" s="0" t="n">
        <v>16.112029</v>
      </c>
      <c r="T15" s="0" t="n">
        <v>15.831892</v>
      </c>
      <c r="U15" s="0" t="n">
        <v>15.882065</v>
      </c>
      <c r="V15" s="0" t="n">
        <v>16.136686</v>
      </c>
      <c r="W15" s="0" t="n">
        <f aca="false">AVERAGE(M15:V15)</f>
        <v>16.0455472</v>
      </c>
    </row>
    <row r="16" customFormat="false" ht="12.8" hidden="false" customHeight="false" outlineLevel="0" collapsed="false">
      <c r="A16" s="0" t="n">
        <v>2</v>
      </c>
      <c r="B16" s="0" t="n">
        <v>11.103441</v>
      </c>
      <c r="C16" s="0" t="n">
        <v>11.186352</v>
      </c>
      <c r="D16" s="0" t="n">
        <v>11.010064</v>
      </c>
      <c r="E16" s="0" t="n">
        <v>11.219105</v>
      </c>
      <c r="F16" s="0" t="n">
        <v>10.883042</v>
      </c>
      <c r="G16" s="0" t="n">
        <v>11.470712</v>
      </c>
      <c r="H16" s="0" t="n">
        <v>11.58082</v>
      </c>
      <c r="I16" s="0" t="n">
        <v>11.598917</v>
      </c>
      <c r="J16" s="0" t="n">
        <v>10.88175</v>
      </c>
      <c r="K16" s="0" t="n">
        <v>10.94715</v>
      </c>
      <c r="L16" s="0" t="n">
        <f aca="false">AVERAGE(B16:K16)</f>
        <v>11.1881353</v>
      </c>
      <c r="M16" s="0" t="n">
        <v>8.516318</v>
      </c>
      <c r="N16" s="0" t="n">
        <v>8.187901</v>
      </c>
      <c r="O16" s="0" t="n">
        <v>8.348939</v>
      </c>
      <c r="P16" s="0" t="n">
        <v>8.400603</v>
      </c>
      <c r="Q16" s="0" t="n">
        <v>8.244951</v>
      </c>
      <c r="R16" s="0" t="n">
        <v>8.505506</v>
      </c>
      <c r="S16" s="0" t="n">
        <v>8.432079</v>
      </c>
      <c r="T16" s="0" t="n">
        <v>8.19746</v>
      </c>
      <c r="U16" s="0" t="n">
        <v>8.429525</v>
      </c>
      <c r="V16" s="0" t="n">
        <v>8.478827</v>
      </c>
      <c r="W16" s="0" t="n">
        <f aca="false">AVERAGE(M16:V16)</f>
        <v>8.3742109</v>
      </c>
    </row>
    <row r="17" customFormat="false" ht="12.8" hidden="false" customHeight="false" outlineLevel="0" collapsed="false">
      <c r="A17" s="0" t="n">
        <v>3</v>
      </c>
      <c r="B17" s="0" t="n">
        <v>7.990424</v>
      </c>
      <c r="C17" s="0" t="n">
        <v>7.529774</v>
      </c>
      <c r="D17" s="0" t="n">
        <v>7.701576</v>
      </c>
      <c r="E17" s="0" t="n">
        <v>7.870867</v>
      </c>
      <c r="F17" s="0" t="n">
        <v>7.842379</v>
      </c>
      <c r="G17" s="0" t="n">
        <v>7.71534</v>
      </c>
      <c r="H17" s="0" t="n">
        <v>8.2119</v>
      </c>
      <c r="I17" s="0" t="n">
        <v>7.900103</v>
      </c>
      <c r="J17" s="0" t="n">
        <v>8.110916</v>
      </c>
      <c r="K17" s="0" t="n">
        <v>7.700981</v>
      </c>
      <c r="L17" s="0" t="n">
        <f aca="false">AVERAGE(B17:K17)</f>
        <v>7.857426</v>
      </c>
      <c r="M17" s="0" t="n">
        <v>5.793085</v>
      </c>
      <c r="N17" s="0" t="n">
        <v>5.932998</v>
      </c>
      <c r="O17" s="0" t="n">
        <v>5.944841</v>
      </c>
      <c r="P17" s="0" t="n">
        <v>5.723408</v>
      </c>
      <c r="Q17" s="0" t="n">
        <v>5.913905</v>
      </c>
      <c r="R17" s="0" t="n">
        <v>5.989837</v>
      </c>
      <c r="S17" s="0" t="n">
        <v>6.066496</v>
      </c>
      <c r="T17" s="0" t="n">
        <v>5.83946</v>
      </c>
      <c r="U17" s="0" t="n">
        <v>5.724142</v>
      </c>
      <c r="V17" s="0" t="n">
        <v>5.794367</v>
      </c>
      <c r="W17" s="0" t="n">
        <f aca="false">AVERAGE(M17:V17)</f>
        <v>5.8722539</v>
      </c>
    </row>
    <row r="18" customFormat="false" ht="12.8" hidden="false" customHeight="false" outlineLevel="0" collapsed="false">
      <c r="A18" s="0" t="n">
        <v>4</v>
      </c>
      <c r="B18" s="0" t="n">
        <v>6.214098</v>
      </c>
      <c r="C18" s="0" t="n">
        <v>6.400498</v>
      </c>
      <c r="D18" s="0" t="n">
        <v>6.530629</v>
      </c>
      <c r="E18" s="0" t="n">
        <v>6.286241</v>
      </c>
      <c r="F18" s="0" t="n">
        <v>6.493293</v>
      </c>
      <c r="G18" s="0" t="n">
        <v>6.412933</v>
      </c>
      <c r="H18" s="0" t="n">
        <v>6.300116</v>
      </c>
      <c r="J18" s="0" t="n">
        <v>6.255583</v>
      </c>
      <c r="K18" s="0" t="n">
        <v>6.332299</v>
      </c>
      <c r="L18" s="0" t="n">
        <f aca="false">AVERAGE(B18:K18)</f>
        <v>6.35841</v>
      </c>
      <c r="M18" s="0" t="n">
        <v>4.848907</v>
      </c>
      <c r="N18" s="0" t="n">
        <v>4.768114</v>
      </c>
      <c r="O18" s="0" t="n">
        <v>4.676482</v>
      </c>
      <c r="P18" s="0" t="n">
        <v>4.841595</v>
      </c>
      <c r="Q18" s="0" t="n">
        <v>4.739901</v>
      </c>
      <c r="R18" s="0" t="n">
        <v>4.544139</v>
      </c>
      <c r="S18" s="0" t="n">
        <v>4.766036</v>
      </c>
      <c r="T18" s="0" t="n">
        <v>4.766593</v>
      </c>
      <c r="U18" s="0" t="n">
        <v>4.620797</v>
      </c>
      <c r="V18" s="0" t="n">
        <v>4.851711</v>
      </c>
      <c r="W18" s="0" t="n">
        <f aca="false">AVERAGE(M18:V18)</f>
        <v>4.7424275</v>
      </c>
    </row>
    <row r="19" customFormat="false" ht="12.8" hidden="false" customHeight="false" outlineLevel="0" collapsed="false">
      <c r="A19" s="0" t="n">
        <v>5</v>
      </c>
      <c r="B19" s="0" t="n">
        <v>6.661782</v>
      </c>
      <c r="C19" s="0" t="n">
        <v>6.642247</v>
      </c>
      <c r="D19" s="0" t="n">
        <v>6.858479</v>
      </c>
      <c r="E19" s="0" t="n">
        <v>6.59176</v>
      </c>
      <c r="F19" s="0" t="n">
        <v>6.375555</v>
      </c>
      <c r="G19" s="0" t="n">
        <v>6.800706</v>
      </c>
      <c r="H19" s="0" t="n">
        <v>6.486911</v>
      </c>
      <c r="I19" s="0" t="n">
        <v>6.469948</v>
      </c>
      <c r="J19" s="0" t="n">
        <v>6.695213</v>
      </c>
      <c r="K19" s="0" t="n">
        <v>6.479474</v>
      </c>
      <c r="L19" s="0" t="n">
        <f aca="false">AVERAGE(B19:K19)</f>
        <v>6.6062075</v>
      </c>
      <c r="M19" s="0" t="n">
        <v>4.848145</v>
      </c>
      <c r="N19" s="0" t="n">
        <v>4.930382</v>
      </c>
      <c r="O19" s="0" t="n">
        <v>5.091928</v>
      </c>
      <c r="P19" s="0" t="n">
        <v>4.750967</v>
      </c>
      <c r="Q19" s="0" t="n">
        <v>4.974271</v>
      </c>
      <c r="R19" s="0" t="n">
        <v>4.965663</v>
      </c>
      <c r="S19" s="0" t="n">
        <v>4.915595</v>
      </c>
      <c r="T19" s="0" t="n">
        <v>5.069876</v>
      </c>
      <c r="U19" s="0" t="n">
        <v>4.927894</v>
      </c>
      <c r="V19" s="0" t="n">
        <v>5.143985</v>
      </c>
      <c r="W19" s="0" t="n">
        <f aca="false">AVERAGE(M19:V19)</f>
        <v>4.9618706</v>
      </c>
    </row>
    <row r="20" customFormat="false" ht="12.8" hidden="false" customHeight="false" outlineLevel="0" collapsed="false">
      <c r="A20" s="0" t="n">
        <v>6</v>
      </c>
      <c r="B20" s="0" t="n">
        <v>5.959033</v>
      </c>
      <c r="C20" s="0" t="n">
        <v>6.057232</v>
      </c>
      <c r="D20" s="0" t="n">
        <v>5.960162</v>
      </c>
      <c r="E20" s="0" t="n">
        <v>5.844779</v>
      </c>
      <c r="F20" s="0" t="n">
        <v>5.984759</v>
      </c>
      <c r="G20" s="0" t="n">
        <v>5.88895</v>
      </c>
      <c r="H20" s="0" t="n">
        <v>5.60571</v>
      </c>
      <c r="I20" s="0" t="n">
        <v>5.897224</v>
      </c>
      <c r="J20" s="0" t="n">
        <v>5.671678</v>
      </c>
      <c r="K20" s="0" t="n">
        <v>5.737741</v>
      </c>
      <c r="L20" s="0" t="n">
        <f aca="false">AVERAGE(B20:K20)</f>
        <v>5.8607268</v>
      </c>
      <c r="M20" s="0" t="n">
        <v>4.415047</v>
      </c>
      <c r="N20" s="0" t="n">
        <v>4.13133</v>
      </c>
      <c r="O20" s="0" t="n">
        <v>4.331665</v>
      </c>
      <c r="P20" s="0" t="n">
        <v>4.295833</v>
      </c>
      <c r="Q20" s="0" t="n">
        <v>4.304536</v>
      </c>
      <c r="R20" s="0" t="n">
        <v>4.236707</v>
      </c>
      <c r="S20" s="0" t="n">
        <v>4.282122</v>
      </c>
      <c r="T20" s="0" t="n">
        <v>4.254396</v>
      </c>
      <c r="U20" s="0" t="n">
        <v>4.383366</v>
      </c>
      <c r="V20" s="0" t="n">
        <v>4.455845</v>
      </c>
      <c r="W20" s="0" t="n">
        <f aca="false">AVERAGE(M20:V20)</f>
        <v>4.3090847</v>
      </c>
    </row>
    <row r="21" customFormat="false" ht="12.8" hidden="false" customHeight="false" outlineLevel="0" collapsed="false">
      <c r="A21" s="0" t="n">
        <v>7</v>
      </c>
      <c r="B21" s="0" t="n">
        <v>5.350879</v>
      </c>
      <c r="C21" s="0" t="n">
        <v>5.355582</v>
      </c>
      <c r="D21" s="0" t="n">
        <v>5.508228</v>
      </c>
      <c r="E21" s="0" t="n">
        <v>5.477162</v>
      </c>
      <c r="F21" s="0" t="n">
        <v>5.480907</v>
      </c>
      <c r="G21" s="0" t="n">
        <v>5.482894</v>
      </c>
      <c r="H21" s="0" t="n">
        <v>5.669716</v>
      </c>
      <c r="I21" s="0" t="n">
        <v>5.593019</v>
      </c>
      <c r="J21" s="0" t="n">
        <v>5.388411</v>
      </c>
      <c r="K21" s="0" t="n">
        <v>5.617605</v>
      </c>
      <c r="L21" s="0" t="n">
        <f aca="false">AVERAGE(B21:K21)</f>
        <v>5.4924403</v>
      </c>
      <c r="M21" s="0" t="n">
        <v>4.122501</v>
      </c>
      <c r="N21" s="0" t="n">
        <v>4.020107</v>
      </c>
      <c r="O21" s="0" t="n">
        <v>4.0542</v>
      </c>
      <c r="P21" s="0" t="n">
        <v>4.127094</v>
      </c>
      <c r="Q21" s="0" t="n">
        <v>4.111722</v>
      </c>
      <c r="R21" s="0" t="n">
        <v>4.26696</v>
      </c>
      <c r="S21" s="0" t="n">
        <v>4.14722</v>
      </c>
      <c r="T21" s="0" t="n">
        <v>4.321045</v>
      </c>
      <c r="U21" s="0" t="n">
        <v>4.069813</v>
      </c>
      <c r="V21" s="0" t="n">
        <v>4.24165</v>
      </c>
      <c r="W21" s="0" t="n">
        <f aca="false">AVERAGE(M21:V21)</f>
        <v>4.1482312</v>
      </c>
    </row>
    <row r="22" customFormat="false" ht="12.8" hidden="false" customHeight="false" outlineLevel="0" collapsed="false">
      <c r="A22" s="0" t="n">
        <v>8</v>
      </c>
      <c r="B22" s="0" t="n">
        <v>5.974029</v>
      </c>
      <c r="C22" s="0" t="n">
        <v>5.849694</v>
      </c>
      <c r="D22" s="0" t="n">
        <v>6.000715</v>
      </c>
      <c r="E22" s="0" t="n">
        <v>6.323789</v>
      </c>
      <c r="F22" s="0" t="n">
        <v>6.10867</v>
      </c>
      <c r="G22" s="0" t="n">
        <v>5.98</v>
      </c>
      <c r="H22" s="0" t="n">
        <v>5.895414</v>
      </c>
      <c r="I22" s="0" t="n">
        <v>6.054575</v>
      </c>
      <c r="J22" s="0" t="n">
        <v>5.908432</v>
      </c>
      <c r="K22" s="0" t="n">
        <v>5.69309</v>
      </c>
      <c r="L22" s="0" t="n">
        <f aca="false">AVERAGE(B22:K22)</f>
        <v>5.9788408</v>
      </c>
      <c r="M22" s="0" t="n">
        <v>4.341417</v>
      </c>
      <c r="N22" s="0" t="n">
        <v>5.849694</v>
      </c>
      <c r="O22" s="0" t="n">
        <v>4.431772</v>
      </c>
      <c r="P22" s="0" t="n">
        <v>4.308887</v>
      </c>
      <c r="Q22" s="0" t="n">
        <v>4.290394</v>
      </c>
      <c r="R22" s="0" t="n">
        <v>4.348355</v>
      </c>
      <c r="S22" s="0" t="n">
        <v>4.419697</v>
      </c>
      <c r="T22" s="0" t="n">
        <v>4.298657</v>
      </c>
      <c r="U22" s="0" t="n">
        <v>4.3743</v>
      </c>
      <c r="V22" s="0" t="n">
        <v>3.413081</v>
      </c>
      <c r="W22" s="0" t="n">
        <f aca="false">AVERAGE(M22:V22)</f>
        <v>4.4076254</v>
      </c>
    </row>
    <row r="25" customFormat="false" ht="12.8" hidden="false" customHeight="false" outlineLevel="0" collapsed="false">
      <c r="A25" s="0" t="n">
        <v>2000</v>
      </c>
    </row>
    <row r="26" customFormat="false" ht="12.8" hidden="false" customHeight="false" outlineLevel="0" collapsed="false">
      <c r="A26" s="0" t="s">
        <v>0</v>
      </c>
      <c r="B26" s="0" t="s">
        <v>1</v>
      </c>
      <c r="L26" s="0" t="s">
        <v>7</v>
      </c>
      <c r="M26" s="0" t="s">
        <v>3</v>
      </c>
      <c r="W26" s="0" t="s">
        <v>8</v>
      </c>
    </row>
    <row r="27" customFormat="false" ht="12.8" hidden="false" customHeight="false" outlineLevel="0" collapsed="false">
      <c r="A27" s="0" t="n">
        <v>1</v>
      </c>
      <c r="B27" s="0" t="n">
        <v>51.66765</v>
      </c>
      <c r="C27" s="0" t="n">
        <v>52.941685</v>
      </c>
      <c r="E27" s="0" t="n">
        <v>52.208043</v>
      </c>
      <c r="F27" s="0" t="n">
        <v>53.08863</v>
      </c>
      <c r="G27" s="0" t="n">
        <v>52.72171</v>
      </c>
      <c r="H27" s="0" t="n">
        <v>53.842859</v>
      </c>
      <c r="I27" s="0" t="n">
        <v>54.350319</v>
      </c>
      <c r="J27" s="0" t="n">
        <v>53.92653</v>
      </c>
      <c r="K27" s="0" t="n">
        <v>55.22053</v>
      </c>
      <c r="L27" s="0" t="n">
        <f aca="false">AVERAGE(B27:K27)</f>
        <v>53.3297728888889</v>
      </c>
      <c r="M27" s="0" t="n">
        <v>38.960076</v>
      </c>
      <c r="N27" s="0" t="n">
        <v>40.718424</v>
      </c>
      <c r="O27" s="0" t="n">
        <v>41.129896</v>
      </c>
      <c r="P27" s="0" t="n">
        <v>40.084767</v>
      </c>
      <c r="Q27" s="0" t="n">
        <v>41.689766</v>
      </c>
      <c r="R27" s="0" t="n">
        <v>40.849622</v>
      </c>
      <c r="S27" s="0" t="n">
        <v>39.875365</v>
      </c>
      <c r="T27" s="0" t="n">
        <v>41.00099</v>
      </c>
      <c r="U27" s="0" t="n">
        <v>39.682925</v>
      </c>
      <c r="V27" s="0" t="n">
        <v>39.333045</v>
      </c>
      <c r="W27" s="0" t="n">
        <f aca="false">AVERAGE(M27:V27)</f>
        <v>40.3324876</v>
      </c>
    </row>
    <row r="28" customFormat="false" ht="12.8" hidden="false" customHeight="false" outlineLevel="0" collapsed="false">
      <c r="A28" s="0" t="n">
        <v>2</v>
      </c>
      <c r="B28" s="0" t="n">
        <v>28.801298</v>
      </c>
      <c r="C28" s="0" t="n">
        <v>27.557998</v>
      </c>
      <c r="D28" s="0" t="n">
        <v>28.981135</v>
      </c>
      <c r="E28" s="0" t="n">
        <v>28.513175</v>
      </c>
      <c r="F28" s="0" t="n">
        <v>29.099064</v>
      </c>
      <c r="G28" s="0" t="n">
        <v>28.780434</v>
      </c>
      <c r="H28" s="0" t="n">
        <v>28.858531</v>
      </c>
      <c r="I28" s="0" t="n">
        <v>27.729421</v>
      </c>
      <c r="J28" s="0" t="n">
        <v>28.103615</v>
      </c>
      <c r="K28" s="0" t="n">
        <v>28.584824</v>
      </c>
      <c r="L28" s="0" t="n">
        <f aca="false">AVERAGE(B28:K28)</f>
        <v>28.5009495</v>
      </c>
      <c r="M28" s="0" t="n">
        <v>21.411868</v>
      </c>
      <c r="N28" s="0" t="n">
        <v>20.636507</v>
      </c>
      <c r="O28" s="0" t="n">
        <v>21.215064</v>
      </c>
      <c r="P28" s="0" t="n">
        <v>21.073849</v>
      </c>
      <c r="Q28" s="0" t="n">
        <v>21.205758</v>
      </c>
      <c r="R28" s="0" t="n">
        <v>21.864752</v>
      </c>
      <c r="S28" s="0" t="n">
        <v>21.366381</v>
      </c>
      <c r="T28" s="0" t="n">
        <v>21.251146</v>
      </c>
      <c r="U28" s="0" t="n">
        <v>20.904277</v>
      </c>
      <c r="V28" s="0" t="n">
        <v>21.391229</v>
      </c>
      <c r="W28" s="0" t="n">
        <f aca="false">AVERAGE(M28:V28)</f>
        <v>21.2320831</v>
      </c>
    </row>
    <row r="29" customFormat="false" ht="12.8" hidden="false" customHeight="false" outlineLevel="0" collapsed="false">
      <c r="A29" s="0" t="n">
        <v>3</v>
      </c>
      <c r="B29" s="0" t="n">
        <v>19.620078</v>
      </c>
      <c r="C29" s="0" t="n">
        <v>20.040117</v>
      </c>
      <c r="D29" s="0" t="n">
        <v>20.218586</v>
      </c>
      <c r="E29" s="0" t="n">
        <v>19.658989</v>
      </c>
      <c r="F29" s="0" t="n">
        <v>19.34762</v>
      </c>
      <c r="G29" s="0" t="n">
        <v>19.811845</v>
      </c>
      <c r="H29" s="0" t="n">
        <v>20.149343</v>
      </c>
      <c r="I29" s="0" t="n">
        <v>20.128058</v>
      </c>
      <c r="J29" s="0" t="n">
        <v>19.695806</v>
      </c>
      <c r="K29" s="0" t="n">
        <v>20.199687</v>
      </c>
      <c r="L29" s="0" t="n">
        <f aca="false">AVERAGE(B29:K29)</f>
        <v>19.8870129</v>
      </c>
      <c r="M29" s="0" t="n">
        <v>14.979948</v>
      </c>
      <c r="N29" s="0" t="n">
        <v>15.405604</v>
      </c>
      <c r="O29" s="0" t="n">
        <v>14.248061</v>
      </c>
      <c r="P29" s="0" t="n">
        <v>14.225201</v>
      </c>
      <c r="Q29" s="0" t="n">
        <v>14.747736</v>
      </c>
      <c r="R29" s="0" t="n">
        <v>14.817913</v>
      </c>
      <c r="S29" s="0" t="n">
        <v>15.18988</v>
      </c>
      <c r="T29" s="0" t="n">
        <v>14.185868</v>
      </c>
      <c r="U29" s="0" t="n">
        <v>14.856286</v>
      </c>
      <c r="V29" s="0" t="n">
        <v>16.519618</v>
      </c>
      <c r="W29" s="0" t="n">
        <f aca="false">AVERAGE(M29:V29)</f>
        <v>14.9176115</v>
      </c>
    </row>
    <row r="30" customFormat="false" ht="12.8" hidden="false" customHeight="false" outlineLevel="0" collapsed="false">
      <c r="A30" s="0" t="n">
        <v>4</v>
      </c>
      <c r="B30" s="0" t="n">
        <v>15.537718</v>
      </c>
      <c r="C30" s="0" t="n">
        <v>16.306978</v>
      </c>
      <c r="D30" s="0" t="n">
        <v>15.855457</v>
      </c>
      <c r="E30" s="0" t="n">
        <v>16.187802</v>
      </c>
      <c r="F30" s="0" t="n">
        <v>15.745261</v>
      </c>
      <c r="G30" s="0" t="n">
        <v>15.60673</v>
      </c>
      <c r="H30" s="0" t="n">
        <v>16.113155</v>
      </c>
      <c r="I30" s="0" t="n">
        <v>16.193171</v>
      </c>
      <c r="J30" s="0" t="n">
        <v>15.863</v>
      </c>
      <c r="K30" s="0" t="n">
        <v>15.973095</v>
      </c>
      <c r="L30" s="0" t="n">
        <f aca="false">AVERAGE(B30:K30)</f>
        <v>15.9382367</v>
      </c>
      <c r="M30" s="0" t="n">
        <v>11.909496</v>
      </c>
      <c r="N30" s="0" t="n">
        <v>11.790881</v>
      </c>
      <c r="O30" s="0" t="n">
        <v>12.111753</v>
      </c>
      <c r="P30" s="0" t="n">
        <v>11.383575</v>
      </c>
      <c r="Q30" s="0" t="n">
        <v>10.857292</v>
      </c>
      <c r="R30" s="0" t="n">
        <v>11.459447</v>
      </c>
      <c r="S30" s="0" t="n">
        <v>11.481344</v>
      </c>
      <c r="T30" s="0" t="n">
        <v>11.514302</v>
      </c>
      <c r="U30" s="0" t="n">
        <v>11.434849</v>
      </c>
      <c r="V30" s="0" t="n">
        <v>11.51357</v>
      </c>
      <c r="W30" s="0" t="n">
        <f aca="false">AVERAGE(M30:V30)</f>
        <v>11.5456509</v>
      </c>
    </row>
    <row r="31" customFormat="false" ht="12.8" hidden="false" customHeight="false" outlineLevel="0" collapsed="false">
      <c r="A31" s="0" t="n">
        <v>5</v>
      </c>
      <c r="B31" s="0" t="n">
        <v>15.976058</v>
      </c>
      <c r="C31" s="0" t="n">
        <v>15.892415</v>
      </c>
      <c r="D31" s="0" t="n">
        <v>15.645032</v>
      </c>
      <c r="E31" s="0" t="n">
        <v>16.195151</v>
      </c>
      <c r="F31" s="0" t="n">
        <v>16.011587</v>
      </c>
      <c r="G31" s="0" t="n">
        <v>16.168687</v>
      </c>
      <c r="H31" s="0" t="n">
        <v>15.932874</v>
      </c>
      <c r="I31" s="0" t="n">
        <v>15.886279</v>
      </c>
      <c r="J31" s="0" t="n">
        <v>15.055991</v>
      </c>
      <c r="K31" s="0" t="n">
        <v>16.157081</v>
      </c>
      <c r="L31" s="0" t="n">
        <f aca="false">AVERAGE(B31:K31)</f>
        <v>15.8921155</v>
      </c>
      <c r="M31" s="0" t="n">
        <v>12.647444</v>
      </c>
      <c r="N31" s="0" t="n">
        <v>12.224907</v>
      </c>
      <c r="O31" s="0" t="n">
        <v>15.645032</v>
      </c>
      <c r="P31" s="0" t="n">
        <v>12.233938</v>
      </c>
      <c r="Q31" s="0" t="n">
        <v>12.352901</v>
      </c>
      <c r="R31" s="0" t="n">
        <v>12.134773</v>
      </c>
      <c r="S31" s="0" t="n">
        <v>12.360516</v>
      </c>
      <c r="T31" s="0" t="n">
        <v>12.113626</v>
      </c>
      <c r="U31" s="0" t="n">
        <v>12.283136</v>
      </c>
      <c r="V31" s="0" t="n">
        <v>12.110852</v>
      </c>
      <c r="W31" s="0" t="n">
        <f aca="false">AVERAGE(M31:V31)</f>
        <v>12.6107125</v>
      </c>
    </row>
    <row r="32" customFormat="false" ht="12.8" hidden="false" customHeight="false" outlineLevel="0" collapsed="false">
      <c r="A32" s="0" t="n">
        <v>6</v>
      </c>
      <c r="B32" s="0" t="n">
        <v>14.310661</v>
      </c>
      <c r="C32" s="0" t="n">
        <v>14.516674</v>
      </c>
      <c r="D32" s="0" t="n">
        <v>14.08541</v>
      </c>
      <c r="E32" s="0" t="n">
        <v>14.382819</v>
      </c>
      <c r="F32" s="0" t="n">
        <v>13.97288</v>
      </c>
      <c r="G32" s="0" t="n">
        <v>14.347547</v>
      </c>
      <c r="H32" s="0" t="n">
        <v>14.261071</v>
      </c>
      <c r="I32" s="0" t="n">
        <v>14.148902</v>
      </c>
      <c r="J32" s="0" t="n">
        <v>14.516458</v>
      </c>
      <c r="L32" s="0" t="n">
        <f aca="false">AVERAGE(B32:K32)</f>
        <v>14.2824913333333</v>
      </c>
      <c r="M32" s="0" t="n">
        <v>14.310661</v>
      </c>
      <c r="N32" s="0" t="n">
        <v>10.367903</v>
      </c>
      <c r="O32" s="0" t="n">
        <v>10.541699</v>
      </c>
      <c r="P32" s="0" t="n">
        <v>10.678672</v>
      </c>
      <c r="Q32" s="0" t="n">
        <v>10.467055</v>
      </c>
      <c r="R32" s="0" t="n">
        <v>10.600104</v>
      </c>
      <c r="S32" s="0" t="n">
        <v>10.211156</v>
      </c>
      <c r="T32" s="0" t="n">
        <v>10.531961</v>
      </c>
      <c r="U32" s="0" t="n">
        <v>10.685307</v>
      </c>
      <c r="V32" s="0" t="n">
        <v>10.385568</v>
      </c>
      <c r="W32" s="0" t="n">
        <f aca="false">AVERAGE(M32:V32)</f>
        <v>10.8780086</v>
      </c>
    </row>
    <row r="33" customFormat="false" ht="12.8" hidden="false" customHeight="false" outlineLevel="0" collapsed="false">
      <c r="A33" s="0" t="n">
        <v>7</v>
      </c>
      <c r="B33" s="0" t="n">
        <v>13.048397</v>
      </c>
      <c r="C33" s="0" t="n">
        <v>12.925428</v>
      </c>
      <c r="D33" s="0" t="n">
        <v>12.743204</v>
      </c>
      <c r="E33" s="0" t="n">
        <v>12.957156</v>
      </c>
      <c r="F33" s="0" t="n">
        <v>12.99383</v>
      </c>
      <c r="G33" s="0" t="n">
        <v>13.222208</v>
      </c>
      <c r="H33" s="0" t="n">
        <v>12.966007</v>
      </c>
      <c r="I33" s="0" t="n">
        <v>13.102016</v>
      </c>
      <c r="J33" s="0" t="n">
        <v>13.088696</v>
      </c>
      <c r="K33" s="0" t="n">
        <v>13.097873</v>
      </c>
      <c r="L33" s="0" t="n">
        <f aca="false">AVERAGE(B33:K33)</f>
        <v>13.0144815</v>
      </c>
      <c r="M33" s="0" t="n">
        <v>9.416447</v>
      </c>
      <c r="N33" s="0" t="n">
        <v>9.839484</v>
      </c>
      <c r="O33" s="0" t="n">
        <v>9.62763</v>
      </c>
      <c r="P33" s="0" t="n">
        <v>9.650082</v>
      </c>
      <c r="Q33" s="0" t="n">
        <v>9.883352</v>
      </c>
      <c r="R33" s="0" t="n">
        <v>9.438522</v>
      </c>
      <c r="S33" s="0" t="n">
        <v>9.731691</v>
      </c>
      <c r="U33" s="0" t="n">
        <v>9.594669</v>
      </c>
      <c r="V33" s="0" t="n">
        <v>9.571925</v>
      </c>
      <c r="W33" s="0" t="n">
        <f aca="false">AVERAGE(M33:V33)</f>
        <v>9.63931133333333</v>
      </c>
    </row>
    <row r="34" customFormat="false" ht="12.8" hidden="false" customHeight="false" outlineLevel="0" collapsed="false">
      <c r="A34" s="0" t="n">
        <v>8</v>
      </c>
      <c r="B34" s="0" t="n">
        <v>13.446022</v>
      </c>
      <c r="C34" s="0" t="n">
        <v>13.580061</v>
      </c>
      <c r="D34" s="0" t="n">
        <v>13.311193</v>
      </c>
      <c r="E34" s="0" t="n">
        <v>13.583926</v>
      </c>
      <c r="F34" s="0" t="n">
        <v>12.878449</v>
      </c>
      <c r="G34" s="0" t="n">
        <v>14.07807</v>
      </c>
      <c r="H34" s="0" t="n">
        <v>13.206496</v>
      </c>
      <c r="I34" s="0" t="n">
        <v>13.294936</v>
      </c>
      <c r="J34" s="0" t="n">
        <v>13.013945</v>
      </c>
      <c r="K34" s="0" t="n">
        <v>12.840468</v>
      </c>
      <c r="L34" s="0" t="n">
        <f aca="false">AVERAGE(B34:K34)</f>
        <v>13.3233566</v>
      </c>
      <c r="M34" s="0" t="n">
        <v>9.041637</v>
      </c>
      <c r="N34" s="0" t="n">
        <v>9.640886</v>
      </c>
      <c r="O34" s="0" t="n">
        <v>9.510671</v>
      </c>
      <c r="P34" s="0" t="n">
        <v>9.476215</v>
      </c>
      <c r="Q34" s="0" t="n">
        <v>9.433363</v>
      </c>
      <c r="R34" s="0" t="n">
        <v>9.275797</v>
      </c>
      <c r="S34" s="0" t="n">
        <v>9.562483</v>
      </c>
      <c r="T34" s="0" t="n">
        <v>9.007787</v>
      </c>
      <c r="U34" s="0" t="n">
        <v>9.566336</v>
      </c>
      <c r="V34" s="0" t="n">
        <v>9.335191</v>
      </c>
      <c r="W34" s="0" t="n">
        <f aca="false">AVERAGE(M34:V34)</f>
        <v>9.3850366</v>
      </c>
    </row>
    <row r="37" customFormat="false" ht="12.8" hidden="false" customHeight="false" outlineLevel="0" collapsed="false">
      <c r="A37" s="0" t="n">
        <v>3000</v>
      </c>
    </row>
    <row r="38" customFormat="false" ht="12.8" hidden="false" customHeight="false" outlineLevel="0" collapsed="false">
      <c r="A38" s="0" t="s">
        <v>0</v>
      </c>
      <c r="B38" s="0" t="s">
        <v>1</v>
      </c>
      <c r="L38" s="0" t="s">
        <v>7</v>
      </c>
      <c r="M38" s="0" t="s">
        <v>3</v>
      </c>
      <c r="W38" s="0" t="s">
        <v>8</v>
      </c>
    </row>
    <row r="39" customFormat="false" ht="12.8" hidden="false" customHeight="false" outlineLevel="0" collapsed="false">
      <c r="A39" s="0" t="n">
        <v>1</v>
      </c>
      <c r="B39" s="0" t="n">
        <v>91.035612</v>
      </c>
      <c r="C39" s="0" t="n">
        <v>88.134379</v>
      </c>
      <c r="D39" s="0" t="n">
        <v>89.841725</v>
      </c>
      <c r="L39" s="0" t="n">
        <f aca="false">AVERAGE(B39:K39)</f>
        <v>89.670572</v>
      </c>
      <c r="M39" s="0" t="n">
        <v>67.285426</v>
      </c>
      <c r="N39" s="0" t="n">
        <v>67.327228</v>
      </c>
      <c r="O39" s="0" t="n">
        <v>68.388912</v>
      </c>
      <c r="W39" s="0" t="n">
        <f aca="false">AVERAGE(M39:V39)</f>
        <v>67.6671886666667</v>
      </c>
    </row>
    <row r="40" customFormat="false" ht="12.8" hidden="false" customHeight="false" outlineLevel="0" collapsed="false">
      <c r="A40" s="0" t="n">
        <v>2</v>
      </c>
      <c r="B40" s="0" t="n">
        <v>47.288667</v>
      </c>
      <c r="C40" s="0" t="n">
        <v>47.521199</v>
      </c>
      <c r="D40" s="0" t="n">
        <v>48.604373</v>
      </c>
      <c r="L40" s="0" t="n">
        <f aca="false">AVERAGE(B40:K40)</f>
        <v>47.8047463333333</v>
      </c>
      <c r="M40" s="0" t="n">
        <v>35.05257</v>
      </c>
      <c r="N40" s="0" t="n">
        <v>35.610543</v>
      </c>
      <c r="O40" s="0" t="n">
        <v>34.968341</v>
      </c>
      <c r="W40" s="0" t="n">
        <f aca="false">AVERAGE(M40:V40)</f>
        <v>35.2104846666667</v>
      </c>
    </row>
    <row r="41" customFormat="false" ht="12.8" hidden="false" customHeight="false" outlineLevel="0" collapsed="false">
      <c r="A41" s="0" t="n">
        <v>3</v>
      </c>
      <c r="B41" s="0" t="n">
        <v>32.486867</v>
      </c>
      <c r="C41" s="0" t="n">
        <v>32.642897</v>
      </c>
      <c r="D41" s="0" t="n">
        <v>33.308423</v>
      </c>
      <c r="L41" s="0" t="n">
        <f aca="false">AVERAGE(B41:K41)</f>
        <v>32.812729</v>
      </c>
      <c r="M41" s="0" t="n">
        <v>24.185179</v>
      </c>
      <c r="N41" s="0" t="n">
        <v>24.641352</v>
      </c>
      <c r="O41" s="0" t="n">
        <v>24.053659</v>
      </c>
      <c r="W41" s="0" t="n">
        <f aca="false">AVERAGE(M41:V41)</f>
        <v>24.2933966666667</v>
      </c>
    </row>
    <row r="42" customFormat="false" ht="12.8" hidden="false" customHeight="false" outlineLevel="0" collapsed="false">
      <c r="A42" s="0" t="n">
        <v>4</v>
      </c>
      <c r="B42" s="0" t="n">
        <v>26.174336</v>
      </c>
      <c r="C42" s="0" t="n">
        <v>26.447261</v>
      </c>
      <c r="D42" s="0" t="n">
        <v>25.322484</v>
      </c>
      <c r="L42" s="0" t="n">
        <f aca="false">AVERAGE(B42:K42)</f>
        <v>25.9813603333333</v>
      </c>
      <c r="M42" s="0" t="n">
        <v>19.707884</v>
      </c>
      <c r="N42" s="0" t="n">
        <v>19.190637</v>
      </c>
      <c r="O42" s="0" t="n">
        <v>18.791207</v>
      </c>
      <c r="W42" s="0" t="n">
        <f aca="false">AVERAGE(M42:V42)</f>
        <v>19.2299093333333</v>
      </c>
    </row>
    <row r="43" customFormat="false" ht="12.8" hidden="false" customHeight="false" outlineLevel="0" collapsed="false">
      <c r="A43" s="0" t="n">
        <v>5</v>
      </c>
      <c r="B43" s="0" t="n">
        <v>26.589966</v>
      </c>
      <c r="C43" s="0" t="n">
        <v>26.088301</v>
      </c>
      <c r="D43" s="0" t="n">
        <v>26.670353</v>
      </c>
      <c r="L43" s="0" t="n">
        <f aca="false">AVERAGE(B43:K43)</f>
        <v>26.44954</v>
      </c>
      <c r="M43" s="0" t="n">
        <v>21.006278</v>
      </c>
      <c r="N43" s="0" t="n">
        <v>19.807899</v>
      </c>
      <c r="O43" s="0" t="n">
        <v>20.527205</v>
      </c>
      <c r="W43" s="0" t="n">
        <f aca="false">AVERAGE(M43:V43)</f>
        <v>20.4471273333333</v>
      </c>
    </row>
    <row r="44" customFormat="false" ht="12.8" hidden="false" customHeight="false" outlineLevel="0" collapsed="false">
      <c r="A44" s="0" t="n">
        <v>6</v>
      </c>
      <c r="B44" s="0" t="n">
        <v>23.841713</v>
      </c>
      <c r="C44" s="0" t="n">
        <v>23.503197</v>
      </c>
      <c r="D44" s="0" t="n">
        <v>23.45481</v>
      </c>
      <c r="L44" s="0" t="n">
        <f aca="false">AVERAGE(B44:K44)</f>
        <v>23.5999066666667</v>
      </c>
      <c r="M44" s="0" t="n">
        <v>17.323173</v>
      </c>
      <c r="N44" s="0" t="n">
        <v>16.984173</v>
      </c>
      <c r="O44" s="0" t="n">
        <v>17.40149</v>
      </c>
      <c r="W44" s="0" t="n">
        <f aca="false">AVERAGE(M44:V44)</f>
        <v>17.2362786666667</v>
      </c>
    </row>
    <row r="45" customFormat="false" ht="12.8" hidden="false" customHeight="false" outlineLevel="0" collapsed="false">
      <c r="A45" s="0" t="n">
        <v>7</v>
      </c>
      <c r="B45" s="0" t="n">
        <v>21.552666</v>
      </c>
      <c r="C45" s="0" t="n">
        <v>21.314919</v>
      </c>
      <c r="D45" s="0" t="n">
        <v>21.232339</v>
      </c>
      <c r="L45" s="0" t="n">
        <f aca="false">AVERAGE(B45:K45)</f>
        <v>21.3666413333333</v>
      </c>
      <c r="M45" s="0" t="n">
        <v>15.270874</v>
      </c>
      <c r="N45" s="0" t="n">
        <v>15.409134</v>
      </c>
      <c r="O45" s="0" t="n">
        <v>15.266257</v>
      </c>
      <c r="W45" s="0" t="n">
        <f aca="false">AVERAGE(M45:V45)</f>
        <v>15.3154216666667</v>
      </c>
    </row>
    <row r="46" customFormat="false" ht="12.8" hidden="false" customHeight="false" outlineLevel="0" collapsed="false">
      <c r="A46" s="0" t="n">
        <v>8</v>
      </c>
      <c r="B46" s="0" t="n">
        <v>21.367422</v>
      </c>
      <c r="C46" s="0" t="n">
        <v>21.030026</v>
      </c>
      <c r="D46" s="0" t="n">
        <v>20.723309</v>
      </c>
      <c r="L46" s="0" t="n">
        <f aca="false">AVERAGE(B46:K46)</f>
        <v>21.0402523333333</v>
      </c>
      <c r="M46" s="0" t="n">
        <v>14.931691</v>
      </c>
      <c r="N46" s="0" t="n">
        <v>14.652632</v>
      </c>
      <c r="O46" s="0" t="n">
        <v>14.748533</v>
      </c>
      <c r="W46" s="0" t="n">
        <f aca="false">AVERAGE(M46:V46)</f>
        <v>14.7776186666667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R46" activeCellId="0" sqref="R4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</v>
      </c>
      <c r="B1" s="0" t="s">
        <v>6</v>
      </c>
      <c r="D1" s="0" t="s">
        <v>9</v>
      </c>
      <c r="E1" s="0" t="s">
        <v>10</v>
      </c>
      <c r="G1" s="0" t="s">
        <v>11</v>
      </c>
      <c r="H1" s="0" t="s">
        <v>12</v>
      </c>
      <c r="J1" s="0" t="s">
        <v>7</v>
      </c>
      <c r="K1" s="0" t="s">
        <v>8</v>
      </c>
      <c r="M1" s="0" t="s">
        <v>13</v>
      </c>
      <c r="N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V1" s="0" t="s">
        <v>19</v>
      </c>
      <c r="W1" s="0" t="s">
        <v>20</v>
      </c>
      <c r="Y1" s="0" t="s">
        <v>21</v>
      </c>
      <c r="Z1" s="0" t="s">
        <v>22</v>
      </c>
    </row>
    <row r="2" customFormat="false" ht="12.8" hidden="false" customHeight="false" outlineLevel="0" collapsed="false">
      <c r="A2" s="0" t="n">
        <v>20.9591866</v>
      </c>
      <c r="B2" s="0" t="n">
        <v>16.0455472</v>
      </c>
      <c r="D2" s="1" t="n">
        <f aca="false">20.9591866/A2</f>
        <v>1</v>
      </c>
      <c r="E2" s="0" t="n">
        <f aca="false">16.0455472/B2</f>
        <v>1</v>
      </c>
      <c r="F2" s="0" t="n">
        <v>1</v>
      </c>
      <c r="G2" s="0" t="n">
        <f aca="false">D2/F2</f>
        <v>1</v>
      </c>
      <c r="H2" s="0" t="n">
        <f aca="false">E2/F2</f>
        <v>1</v>
      </c>
      <c r="J2" s="0" t="n">
        <v>53.3297728888889</v>
      </c>
      <c r="K2" s="0" t="n">
        <v>40.3324876</v>
      </c>
      <c r="M2" s="0" t="n">
        <f aca="false">53.32977289/J2</f>
        <v>1.00000000002083</v>
      </c>
      <c r="N2" s="0" t="n">
        <f aca="false">40.3324876/K2</f>
        <v>1</v>
      </c>
      <c r="O2" s="0" t="n">
        <v>1</v>
      </c>
      <c r="P2" s="0" t="n">
        <f aca="false">M2/O2</f>
        <v>1.00000000002083</v>
      </c>
      <c r="Q2" s="0" t="n">
        <f aca="false">N2/O2</f>
        <v>1</v>
      </c>
      <c r="S2" s="0" t="n">
        <v>89.670572</v>
      </c>
      <c r="T2" s="0" t="n">
        <v>67.6671886666667</v>
      </c>
      <c r="V2" s="0" t="n">
        <f aca="false">89.670572/S2</f>
        <v>1</v>
      </c>
      <c r="W2" s="0" t="n">
        <f aca="false">67.6671886667/T2</f>
        <v>1.00000000000049</v>
      </c>
      <c r="X2" s="0" t="n">
        <v>1</v>
      </c>
      <c r="Y2" s="0" t="n">
        <f aca="false">V2/X2</f>
        <v>1</v>
      </c>
      <c r="Z2" s="0" t="n">
        <f aca="false">W2/X2</f>
        <v>1.00000000000049</v>
      </c>
    </row>
    <row r="3" customFormat="false" ht="12.8" hidden="false" customHeight="false" outlineLevel="0" collapsed="false">
      <c r="A3" s="0" t="n">
        <v>11.1881353</v>
      </c>
      <c r="B3" s="0" t="n">
        <v>8.3742109</v>
      </c>
      <c r="D3" s="0" t="n">
        <f aca="false">20.9591866/A3</f>
        <v>1.8733404663063</v>
      </c>
      <c r="E3" s="0" t="n">
        <f aca="false">16.0455472/B3</f>
        <v>1.91606676636243</v>
      </c>
      <c r="F3" s="0" t="n">
        <v>2</v>
      </c>
      <c r="G3" s="0" t="n">
        <f aca="false">D3/F3</f>
        <v>0.936670233153151</v>
      </c>
      <c r="H3" s="0" t="n">
        <f aca="false">E3/F3</f>
        <v>0.958033383181214</v>
      </c>
      <c r="J3" s="0" t="n">
        <v>28.5009495</v>
      </c>
      <c r="K3" s="0" t="n">
        <v>21.2320831</v>
      </c>
      <c r="M3" s="0" t="n">
        <f aca="false">53.32977289/J3</f>
        <v>1.87115776230543</v>
      </c>
      <c r="N3" s="0" t="n">
        <f aca="false">40.3324876/K3</f>
        <v>1.89960106175357</v>
      </c>
      <c r="O3" s="0" t="n">
        <v>2</v>
      </c>
      <c r="P3" s="0" t="n">
        <f aca="false">M3/O3</f>
        <v>0.935578881152714</v>
      </c>
      <c r="Q3" s="0" t="n">
        <f aca="false">N3/O3</f>
        <v>0.949800530876784</v>
      </c>
      <c r="S3" s="0" t="n">
        <v>47.8047463333333</v>
      </c>
      <c r="T3" s="0" t="n">
        <v>35.2104846666667</v>
      </c>
      <c r="V3" s="0" t="n">
        <f aca="false">89.670572/S3</f>
        <v>1.87576713355499</v>
      </c>
      <c r="W3" s="0" t="n">
        <f aca="false">67.6671886667/T3</f>
        <v>1.92179089005156</v>
      </c>
      <c r="X3" s="0" t="n">
        <v>2</v>
      </c>
      <c r="Y3" s="0" t="n">
        <f aca="false">V3/X3</f>
        <v>0.937883566777494</v>
      </c>
      <c r="Z3" s="0" t="n">
        <f aca="false">W3/X3</f>
        <v>0.960895445025778</v>
      </c>
    </row>
    <row r="4" customFormat="false" ht="12.8" hidden="false" customHeight="false" outlineLevel="0" collapsed="false">
      <c r="A4" s="0" t="n">
        <v>7.857426</v>
      </c>
      <c r="B4" s="0" t="n">
        <v>5.8722539</v>
      </c>
      <c r="D4" s="0" t="n">
        <f aca="false">20.9591866/A4</f>
        <v>2.66743671528055</v>
      </c>
      <c r="E4" s="0" t="n">
        <f aca="false">16.0455472/B4</f>
        <v>2.73243416807982</v>
      </c>
      <c r="F4" s="0" t="n">
        <v>3</v>
      </c>
      <c r="G4" s="0" t="n">
        <f aca="false">D4/F4</f>
        <v>0.889145571760184</v>
      </c>
      <c r="H4" s="0" t="n">
        <f aca="false">E4/F4</f>
        <v>0.910811389359941</v>
      </c>
      <c r="J4" s="0" t="n">
        <v>19.8870129</v>
      </c>
      <c r="K4" s="0" t="n">
        <v>14.9176115</v>
      </c>
      <c r="M4" s="0" t="n">
        <f aca="false">53.32977289/J4</f>
        <v>2.68163817050674</v>
      </c>
      <c r="N4" s="0" t="n">
        <f aca="false">40.3324876/K4</f>
        <v>2.70368266394389</v>
      </c>
      <c r="O4" s="0" t="n">
        <v>3</v>
      </c>
      <c r="P4" s="0" t="n">
        <f aca="false">M4/O4</f>
        <v>0.893879390168914</v>
      </c>
      <c r="Q4" s="0" t="n">
        <f aca="false">N4/O4</f>
        <v>0.901227554647963</v>
      </c>
      <c r="S4" s="0" t="n">
        <v>32.812729</v>
      </c>
      <c r="T4" s="0" t="n">
        <v>24.2933966666667</v>
      </c>
      <c r="V4" s="0" t="n">
        <f aca="false">89.670572/S4</f>
        <v>2.73279836005106</v>
      </c>
      <c r="W4" s="0" t="n">
        <f aca="false">67.6671886667/T4</f>
        <v>2.78541488434786</v>
      </c>
      <c r="X4" s="0" t="n">
        <v>3</v>
      </c>
      <c r="Y4" s="0" t="n">
        <f aca="false">V4/X4</f>
        <v>0.910932786683688</v>
      </c>
      <c r="Z4" s="0" t="n">
        <f aca="false">W4/X4</f>
        <v>0.928471628115953</v>
      </c>
    </row>
    <row r="5" customFormat="false" ht="12.8" hidden="false" customHeight="false" outlineLevel="0" collapsed="false">
      <c r="A5" s="0" t="n">
        <v>6.35841</v>
      </c>
      <c r="B5" s="0" t="n">
        <v>4.7424275</v>
      </c>
      <c r="D5" s="0" t="n">
        <f aca="false">20.9591866/A5</f>
        <v>3.29629366461112</v>
      </c>
      <c r="E5" s="0" t="n">
        <f aca="false">16.0455472/B5</f>
        <v>3.38340379478653</v>
      </c>
      <c r="F5" s="0" t="n">
        <v>4</v>
      </c>
      <c r="G5" s="0" t="n">
        <f aca="false">D5/F5</f>
        <v>0.82407341615278</v>
      </c>
      <c r="H5" s="0" t="n">
        <f aca="false">E5/F5</f>
        <v>0.845850948696633</v>
      </c>
      <c r="J5" s="0" t="n">
        <v>15.9382367</v>
      </c>
      <c r="K5" s="0" t="n">
        <v>11.5456509</v>
      </c>
      <c r="M5" s="0" t="n">
        <f aca="false">53.32977289/J5</f>
        <v>3.34602716058295</v>
      </c>
      <c r="N5" s="0" t="n">
        <f aca="false">40.3324876/K5</f>
        <v>3.49330565676466</v>
      </c>
      <c r="O5" s="0" t="n">
        <v>4</v>
      </c>
      <c r="P5" s="0" t="n">
        <f aca="false">M5/O5</f>
        <v>0.836506790145738</v>
      </c>
      <c r="Q5" s="0" t="n">
        <f aca="false">N5/O5</f>
        <v>0.873326414191165</v>
      </c>
      <c r="S5" s="0" t="n">
        <v>25.9813603333333</v>
      </c>
      <c r="T5" s="0" t="n">
        <v>19.2299093333333</v>
      </c>
      <c r="V5" s="0" t="n">
        <f aca="false">89.670572/S5</f>
        <v>3.45134245665171</v>
      </c>
      <c r="W5" s="0" t="n">
        <f aca="false">67.6671886667/T5</f>
        <v>3.51885115492484</v>
      </c>
      <c r="X5" s="0" t="n">
        <v>4</v>
      </c>
      <c r="Y5" s="0" t="n">
        <f aca="false">V5/X5</f>
        <v>0.862835614162928</v>
      </c>
      <c r="Z5" s="0" t="n">
        <f aca="false">W5/X5</f>
        <v>0.879712788731211</v>
      </c>
    </row>
    <row r="6" customFormat="false" ht="12.8" hidden="false" customHeight="false" outlineLevel="0" collapsed="false">
      <c r="A6" s="0" t="n">
        <v>6.6062075</v>
      </c>
      <c r="B6" s="0" t="n">
        <v>4.9618706</v>
      </c>
      <c r="D6" s="0" t="n">
        <f aca="false">20.9591866/A6</f>
        <v>3.17265035952928</v>
      </c>
      <c r="E6" s="0" t="n">
        <f aca="false">16.0455472/B6</f>
        <v>3.23376978029213</v>
      </c>
      <c r="F6" s="0" t="n">
        <v>5</v>
      </c>
      <c r="G6" s="0" t="n">
        <f aca="false">D6/F6</f>
        <v>0.634530071905855</v>
      </c>
      <c r="H6" s="0" t="n">
        <f aca="false">E6/F6</f>
        <v>0.646753956058427</v>
      </c>
      <c r="J6" s="0" t="n">
        <v>15.8921155</v>
      </c>
      <c r="K6" s="0" t="n">
        <v>12.6107125</v>
      </c>
      <c r="M6" s="0" t="n">
        <f aca="false">53.32977289/J6</f>
        <v>3.35573781162112</v>
      </c>
      <c r="N6" s="0" t="n">
        <f aca="false">40.3324876/K6</f>
        <v>3.19827191366071</v>
      </c>
      <c r="O6" s="0" t="n">
        <v>5</v>
      </c>
      <c r="P6" s="0" t="n">
        <f aca="false">M6/O6</f>
        <v>0.671147562324223</v>
      </c>
      <c r="Q6" s="0" t="n">
        <f aca="false">N6/O6</f>
        <v>0.639654382732141</v>
      </c>
      <c r="S6" s="0" t="n">
        <v>26.44954</v>
      </c>
      <c r="T6" s="0" t="n">
        <v>20.4471273333333</v>
      </c>
      <c r="V6" s="0" t="n">
        <f aca="false">89.670572/S6</f>
        <v>3.39025071891609</v>
      </c>
      <c r="W6" s="0" t="n">
        <f aca="false">67.6671886667/T6</f>
        <v>3.30937385793004</v>
      </c>
      <c r="X6" s="0" t="n">
        <v>5</v>
      </c>
      <c r="Y6" s="0" t="n">
        <f aca="false">V6/X6</f>
        <v>0.678050143783219</v>
      </c>
      <c r="Z6" s="0" t="n">
        <f aca="false">W6/X6</f>
        <v>0.661874771586007</v>
      </c>
    </row>
    <row r="7" customFormat="false" ht="12.8" hidden="false" customHeight="false" outlineLevel="0" collapsed="false">
      <c r="A7" s="0" t="n">
        <v>5.8607268</v>
      </c>
      <c r="B7" s="0" t="n">
        <v>4.3090847</v>
      </c>
      <c r="D7" s="0" t="n">
        <f aca="false">20.9591866/A7</f>
        <v>3.57620945579651</v>
      </c>
      <c r="E7" s="0" t="n">
        <f aca="false">16.0455472/B7</f>
        <v>3.72365555961339</v>
      </c>
      <c r="F7" s="0" t="n">
        <v>6</v>
      </c>
      <c r="G7" s="0" t="n">
        <f aca="false">D7/F7</f>
        <v>0.596034909299418</v>
      </c>
      <c r="H7" s="0" t="n">
        <f aca="false">E7/F7</f>
        <v>0.620609259935565</v>
      </c>
      <c r="J7" s="0" t="n">
        <v>14.2824913333333</v>
      </c>
      <c r="K7" s="0" t="n">
        <v>10.8780086</v>
      </c>
      <c r="M7" s="0" t="n">
        <f aca="false">53.32977289/J7</f>
        <v>3.73392650101147</v>
      </c>
      <c r="N7" s="0" t="n">
        <f aca="false">40.3324876/K7</f>
        <v>3.70770874367575</v>
      </c>
      <c r="O7" s="0" t="n">
        <v>6</v>
      </c>
      <c r="P7" s="0" t="n">
        <f aca="false">M7/O7</f>
        <v>0.622321083501912</v>
      </c>
      <c r="Q7" s="0" t="n">
        <f aca="false">N7/O7</f>
        <v>0.617951457279292</v>
      </c>
      <c r="S7" s="0" t="n">
        <v>23.5999066666667</v>
      </c>
      <c r="T7" s="0" t="n">
        <v>17.2362786666667</v>
      </c>
      <c r="V7" s="0" t="n">
        <f aca="false">89.670572/S7</f>
        <v>3.79961553520268</v>
      </c>
      <c r="W7" s="0" t="n">
        <f aca="false">67.6671886667/T7</f>
        <v>3.92585835813632</v>
      </c>
      <c r="X7" s="0" t="n">
        <v>6</v>
      </c>
      <c r="Y7" s="0" t="n">
        <f aca="false">V7/X7</f>
        <v>0.633269255867114</v>
      </c>
      <c r="Z7" s="0" t="n">
        <f aca="false">W7/X7</f>
        <v>0.654309726356053</v>
      </c>
    </row>
    <row r="8" customFormat="false" ht="12.8" hidden="false" customHeight="false" outlineLevel="0" collapsed="false">
      <c r="A8" s="0" t="n">
        <v>5.4924403</v>
      </c>
      <c r="B8" s="0" t="n">
        <v>4.1482312</v>
      </c>
      <c r="D8" s="0" t="n">
        <f aca="false">20.9591866/A8</f>
        <v>3.81600626592154</v>
      </c>
      <c r="E8" s="0" t="n">
        <f aca="false">16.0455472/B8</f>
        <v>3.86804554191676</v>
      </c>
      <c r="F8" s="0" t="n">
        <v>7</v>
      </c>
      <c r="G8" s="0" t="n">
        <f aca="false">D8/F8</f>
        <v>0.545143752274506</v>
      </c>
      <c r="H8" s="0" t="n">
        <f aca="false">E8/F8</f>
        <v>0.552577934559537</v>
      </c>
      <c r="J8" s="0" t="n">
        <v>13.0144815</v>
      </c>
      <c r="K8" s="0" t="n">
        <v>9.63931133333333</v>
      </c>
      <c r="M8" s="0" t="n">
        <f aca="false">53.32977289/J8</f>
        <v>4.09772551369027</v>
      </c>
      <c r="N8" s="0" t="n">
        <f aca="false">40.3324876/K8</f>
        <v>4.18416691870173</v>
      </c>
      <c r="O8" s="0" t="n">
        <v>7</v>
      </c>
      <c r="P8" s="0" t="n">
        <f aca="false">M8/O8</f>
        <v>0.58538935909861</v>
      </c>
      <c r="Q8" s="0" t="n">
        <f aca="false">N8/O8</f>
        <v>0.597738131243104</v>
      </c>
      <c r="S8" s="0" t="n">
        <v>21.3666413333333</v>
      </c>
      <c r="T8" s="0" t="n">
        <v>15.3154216666667</v>
      </c>
      <c r="V8" s="0" t="n">
        <f aca="false">89.670572/S8</f>
        <v>4.19675561549808</v>
      </c>
      <c r="W8" s="0" t="n">
        <f aca="false">67.6671886667/T8</f>
        <v>4.41823869687993</v>
      </c>
      <c r="X8" s="0" t="n">
        <v>7</v>
      </c>
      <c r="Y8" s="0" t="n">
        <f aca="false">V8/X8</f>
        <v>0.599536516499725</v>
      </c>
      <c r="Z8" s="0" t="n">
        <f aca="false">W8/X8</f>
        <v>0.631176956697133</v>
      </c>
    </row>
    <row r="9" customFormat="false" ht="12.8" hidden="false" customHeight="false" outlineLevel="0" collapsed="false">
      <c r="A9" s="0" t="n">
        <v>5.9788408</v>
      </c>
      <c r="B9" s="0" t="n">
        <v>4.4076254</v>
      </c>
      <c r="D9" s="0" t="n">
        <f aca="false">20.9591866/A9</f>
        <v>3.50556024171107</v>
      </c>
      <c r="E9" s="0" t="n">
        <f aca="false">16.0455472/B9</f>
        <v>3.64040628316554</v>
      </c>
      <c r="F9" s="0" t="n">
        <v>8</v>
      </c>
      <c r="G9" s="0" t="n">
        <f aca="false">D9/F9</f>
        <v>0.438195030213884</v>
      </c>
      <c r="H9" s="0" t="n">
        <f aca="false">E9/F9</f>
        <v>0.455050785395692</v>
      </c>
      <c r="J9" s="0" t="n">
        <v>13.3233566</v>
      </c>
      <c r="K9" s="0" t="n">
        <v>9.3850366</v>
      </c>
      <c r="M9" s="0" t="n">
        <f aca="false">53.32977289/J9</f>
        <v>4.0027280280106</v>
      </c>
      <c r="N9" s="0" t="n">
        <f aca="false">40.3324876/K9</f>
        <v>4.29753119982505</v>
      </c>
      <c r="O9" s="0" t="n">
        <v>8</v>
      </c>
      <c r="P9" s="0" t="n">
        <f aca="false">M9/O9</f>
        <v>0.500341003501325</v>
      </c>
      <c r="Q9" s="0" t="n">
        <f aca="false">N9/O9</f>
        <v>0.537191399978131</v>
      </c>
      <c r="S9" s="0" t="n">
        <v>21.0402523333333</v>
      </c>
      <c r="T9" s="0" t="n">
        <v>14.7776186666667</v>
      </c>
      <c r="V9" s="0" t="n">
        <f aca="false">89.670572/S9</f>
        <v>4.26185820299969</v>
      </c>
      <c r="W9" s="0" t="n">
        <f aca="false">67.6671886667/T9</f>
        <v>4.57903199379034</v>
      </c>
      <c r="X9" s="0" t="n">
        <v>8</v>
      </c>
      <c r="Y9" s="0" t="n">
        <f aca="false">V9/X9</f>
        <v>0.532732275374961</v>
      </c>
      <c r="Z9" s="0" t="n">
        <f aca="false">W9/X9</f>
        <v>0.572378999223792</v>
      </c>
    </row>
    <row r="11" customFormat="false" ht="12.8" hidden="false" customHeight="false" outlineLevel="0" collapsed="false">
      <c r="D11" s="0" t="s">
        <v>23</v>
      </c>
      <c r="E11" s="0" t="s">
        <v>24</v>
      </c>
      <c r="M11" s="0" t="s">
        <v>25</v>
      </c>
      <c r="N11" s="0" t="s">
        <v>26</v>
      </c>
      <c r="V11" s="0" t="s">
        <v>27</v>
      </c>
      <c r="W11" s="0" t="s">
        <v>28</v>
      </c>
    </row>
    <row r="12" customFormat="false" ht="12.8" hidden="false" customHeight="false" outlineLevel="0" collapsed="false">
      <c r="D12" s="0" t="n">
        <f aca="false">A2*F2</f>
        <v>20.9591866</v>
      </c>
      <c r="E12" s="0" t="n">
        <f aca="false">B2*F2</f>
        <v>16.0455472</v>
      </c>
      <c r="M12" s="0" t="n">
        <f aca="false">J2*O2</f>
        <v>53.3297728888889</v>
      </c>
      <c r="N12" s="0" t="n">
        <f aca="false">K2*O2</f>
        <v>40.3324876</v>
      </c>
      <c r="V12" s="0" t="n">
        <f aca="false">S2*X2</f>
        <v>89.670572</v>
      </c>
      <c r="W12" s="0" t="n">
        <f aca="false">T2*X2</f>
        <v>67.6671886666667</v>
      </c>
    </row>
    <row r="13" customFormat="false" ht="12.8" hidden="false" customHeight="false" outlineLevel="0" collapsed="false">
      <c r="D13" s="0" t="n">
        <f aca="false">A3*F3</f>
        <v>22.3762706</v>
      </c>
      <c r="E13" s="0" t="n">
        <f aca="false">B3*F3</f>
        <v>16.7484218</v>
      </c>
      <c r="M13" s="0" t="n">
        <f aca="false">J3*O3</f>
        <v>57.001899</v>
      </c>
      <c r="N13" s="0" t="n">
        <f aca="false">K3*O3</f>
        <v>42.4641662</v>
      </c>
      <c r="V13" s="0" t="n">
        <f aca="false">S3*X3</f>
        <v>95.6094926666667</v>
      </c>
      <c r="W13" s="0" t="n">
        <f aca="false">T3*X3</f>
        <v>70.4209693333333</v>
      </c>
    </row>
    <row r="14" customFormat="false" ht="12.8" hidden="false" customHeight="false" outlineLevel="0" collapsed="false">
      <c r="D14" s="0" t="n">
        <f aca="false">A4*F4</f>
        <v>23.572278</v>
      </c>
      <c r="E14" s="0" t="n">
        <f aca="false">B4*F4</f>
        <v>17.6167617</v>
      </c>
      <c r="M14" s="0" t="n">
        <f aca="false">J4*O4</f>
        <v>59.6610387</v>
      </c>
      <c r="N14" s="0" t="n">
        <f aca="false">K4*O4</f>
        <v>44.7528345</v>
      </c>
      <c r="V14" s="0" t="n">
        <f aca="false">S4*X4</f>
        <v>98.438187</v>
      </c>
      <c r="W14" s="0" t="n">
        <f aca="false">T4*X4</f>
        <v>72.88019</v>
      </c>
    </row>
    <row r="15" customFormat="false" ht="12.8" hidden="false" customHeight="false" outlineLevel="0" collapsed="false">
      <c r="D15" s="0" t="n">
        <f aca="false">A5*F5</f>
        <v>25.43364</v>
      </c>
      <c r="E15" s="0" t="n">
        <f aca="false">B5*F5</f>
        <v>18.96971</v>
      </c>
      <c r="M15" s="0" t="n">
        <f aca="false">J5*O5</f>
        <v>63.7529468</v>
      </c>
      <c r="N15" s="0" t="n">
        <f aca="false">K5*O5</f>
        <v>46.1826036</v>
      </c>
      <c r="V15" s="0" t="n">
        <f aca="false">S5*X5</f>
        <v>103.925441333333</v>
      </c>
      <c r="W15" s="0" t="n">
        <f aca="false">T5*X5</f>
        <v>76.9196373333333</v>
      </c>
    </row>
    <row r="16" customFormat="false" ht="12.8" hidden="false" customHeight="false" outlineLevel="0" collapsed="false">
      <c r="D16" s="0" t="n">
        <f aca="false">A6*F6</f>
        <v>33.0310375</v>
      </c>
      <c r="E16" s="0" t="n">
        <f aca="false">B6*F6</f>
        <v>24.809353</v>
      </c>
      <c r="M16" s="0" t="n">
        <f aca="false">J6*O6</f>
        <v>79.4605775</v>
      </c>
      <c r="N16" s="0" t="n">
        <f aca="false">K6*O6</f>
        <v>63.0535625</v>
      </c>
      <c r="V16" s="0" t="n">
        <f aca="false">S6*X6</f>
        <v>132.2477</v>
      </c>
      <c r="W16" s="0" t="n">
        <f aca="false">T6*X6</f>
        <v>102.235636666667</v>
      </c>
    </row>
    <row r="17" customFormat="false" ht="12.8" hidden="false" customHeight="false" outlineLevel="0" collapsed="false">
      <c r="D17" s="0" t="n">
        <f aca="false">A7*F7</f>
        <v>35.1643608</v>
      </c>
      <c r="E17" s="0" t="n">
        <f aca="false">B7*F7</f>
        <v>25.8545082</v>
      </c>
      <c r="M17" s="0" t="n">
        <f aca="false">J7*O7</f>
        <v>85.694948</v>
      </c>
      <c r="N17" s="0" t="n">
        <f aca="false">K7*O7</f>
        <v>65.2680516</v>
      </c>
      <c r="V17" s="0" t="n">
        <f aca="false">S7*X7</f>
        <v>141.59944</v>
      </c>
      <c r="W17" s="0" t="n">
        <f aca="false">T7*X7</f>
        <v>103.417672</v>
      </c>
    </row>
    <row r="18" customFormat="false" ht="12.8" hidden="false" customHeight="false" outlineLevel="0" collapsed="false">
      <c r="D18" s="0" t="n">
        <f aca="false">A8*F8</f>
        <v>38.4470821</v>
      </c>
      <c r="E18" s="0" t="n">
        <f aca="false">B8*F8</f>
        <v>29.0376184</v>
      </c>
      <c r="M18" s="0" t="n">
        <f aca="false">J8*O8</f>
        <v>91.1013705</v>
      </c>
      <c r="N18" s="0" t="n">
        <f aca="false">K8*O8</f>
        <v>67.4751793333333</v>
      </c>
      <c r="V18" s="0" t="n">
        <f aca="false">S8*X8</f>
        <v>149.566489333333</v>
      </c>
      <c r="W18" s="0" t="n">
        <f aca="false">T8*X8</f>
        <v>107.207951666667</v>
      </c>
    </row>
    <row r="19" customFormat="false" ht="12.8" hidden="false" customHeight="false" outlineLevel="0" collapsed="false">
      <c r="D19" s="0" t="n">
        <f aca="false">A9*F9</f>
        <v>47.8307264</v>
      </c>
      <c r="E19" s="0" t="n">
        <f aca="false">B9*F9</f>
        <v>35.2610032</v>
      </c>
      <c r="M19" s="0" t="n">
        <f aca="false">J9*O9</f>
        <v>106.5868528</v>
      </c>
      <c r="N19" s="0" t="n">
        <f aca="false">K9*O9</f>
        <v>75.0802928</v>
      </c>
      <c r="V19" s="0" t="n">
        <f aca="false">S9*X9</f>
        <v>168.322018666667</v>
      </c>
      <c r="W19" s="0" t="n">
        <f aca="false">T9*X9</f>
        <v>118.220949333333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2018-11-22T20:21:54Z</dcterms:created>
  <dc:creator/>
  <dc:description/>
  <dc:language>en-US</dc:language>
  <cp:lastModifiedBy/>
  <dcterms:modified xsi:type="dcterms:W3CDTF">2018-11-22T23:25:37Z</dcterms:modified>
  <cp:revision>2</cp:revision>
  <dc:subject/>
  <dc:title/>
</cp:coreProperties>
</file>